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780" windowHeight="14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<sst xmlns="http://schemas.openxmlformats.org/spreadsheetml/2006/main" count="527" uniqueCount="43">
  <si>
    <t>Genotype</t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</si>
  <si>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</si>
  <si>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</si>
  <si>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</si>
  <si>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</si>
  <si>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</si>
  <si>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</si>
  <si>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</si>
  <si>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</si>
  <si>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</si>
  <si>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</si>
  <si>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</si>
  <si>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</si>
  <si>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</si>
  <si>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</si>
  <si>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t>Gametic disequilibrium for two diallelic loci with recombination and selection</t>
  </si>
  <si>
    <t>r</t>
  </si>
  <si>
    <r>
      <t>wA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</si>
  <si>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wA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</si>
  <si>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wA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</si>
  <si>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wA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</si>
  <si>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wA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</si>
  <si>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wA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</si>
  <si>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wA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</si>
  <si>
    <r>
      <t>wA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</si>
  <si>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wA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</si>
  <si>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r>
      <t>wA</t>
    </r>
    <r>
      <rPr>
        <vertAlign val="subscript"/>
        <sz val="12"/>
        <rFont val="Times"/>
        <family val="0"/>
      </rPr>
      <t>1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/ A</t>
    </r>
    <r>
      <rPr>
        <vertAlign val="subscript"/>
        <sz val="12"/>
        <rFont val="Times"/>
        <family val="0"/>
      </rPr>
      <t>2</t>
    </r>
    <r>
      <rPr>
        <sz val="12"/>
        <rFont val="Times"/>
        <family val="0"/>
      </rPr>
      <t>B</t>
    </r>
    <r>
      <rPr>
        <vertAlign val="subscript"/>
        <sz val="12"/>
        <rFont val="Times"/>
        <family val="0"/>
      </rPr>
      <t>1</t>
    </r>
  </si>
  <si>
    <t>initial values</t>
  </si>
  <si>
    <t>D=</t>
  </si>
  <si>
    <t>gen =</t>
  </si>
  <si>
    <t>raw</t>
  </si>
  <si>
    <t>scale</t>
  </si>
  <si>
    <t>final</t>
  </si>
  <si>
    <t>generation</t>
  </si>
  <si>
    <t>fitness value</t>
  </si>
  <si>
    <t>Enter values in the cells that look like:</t>
  </si>
  <si>
    <t>Main results in cells that look like:</t>
  </si>
  <si>
    <t>gametic disequil (D)</t>
  </si>
  <si>
    <t>See Interact Box 2.5</t>
  </si>
  <si>
    <t>&lt;- sum to one?</t>
  </si>
  <si>
    <t>Spreadsheet simulation copyright 2009 by Matthew B. Hamilton.  All rights reserved.</t>
  </si>
  <si>
    <r>
      <t xml:space="preserve">Simulation accompanies the text </t>
    </r>
    <r>
      <rPr>
        <i/>
        <sz val="10"/>
        <rFont val="Verdana"/>
        <family val="0"/>
      </rPr>
      <t>Population Genetics</t>
    </r>
    <r>
      <rPr>
        <sz val="10"/>
        <rFont val="Verdana"/>
        <family val="0"/>
      </rPr>
      <t xml:space="preserve"> and can be used and</t>
    </r>
  </si>
  <si>
    <t>redisitributed as long as this notice is retained and no fee is charged.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</si>
</sst>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vertAlign val="subscript"/>
      <sz val="12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3" borderId="0" xfId="0" applyNumberFormat="1" applyFont="1" applyFill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5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Gametic Disequilibrium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Sheet1!$H$21:$H$46</c:f>
              <c:numCache/>
            </c:numRef>
          </c:val>
          <c:smooth val="0"/>
        </c:ser>
        <c:axId val="40220938"/>
        <c:axId val="26444123"/>
      </c:line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Generations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444123"/>
        <c:crosses val="autoZero"/>
        <c:auto val="0"/>
        <c:lblOffset val="100"/>
        <c:noMultiLvlLbl val="0"/>
      </c:catAx>
      <c:valAx>
        <c:axId val="26444123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2093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17</xdr:row>
      <xdr:rowOff>114300</xdr:rowOff>
    </xdr:from>
    <xdr:to>
      <xdr:col>15</xdr:col>
      <xdr:colOff>114300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7962900" y="3000375"/>
        <a:ext cx="5200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1">
      <selection activeCell="J7" sqref="J7"/>
    </sheetView>
  </sheetViews>
  <sheetFormatPr defaultColWidth="11.00390625" defaultRowHeight="12.75"/>
  <cols>
    <col min="1" max="1" width="8.00390625" style="0" bestFit="1" customWidth="1"/>
    <col min="2" max="2" width="14.00390625" style="0" bestFit="1" customWidth="1"/>
    <col min="3" max="6" width="12.00390625" style="0" bestFit="1" customWidth="1"/>
    <col min="8" max="8" width="12.00390625" style="0" bestFit="1" customWidth="1"/>
    <col min="15" max="15" width="12.25390625" style="0" customWidth="1"/>
  </cols>
  <sheetData>
    <row r="1" spans="1:13" ht="12.75">
      <c r="A1" s="22" t="s">
        <v>15</v>
      </c>
      <c r="G1" s="24" t="s">
        <v>40</v>
      </c>
      <c r="H1" s="25"/>
      <c r="I1" s="25"/>
      <c r="J1" s="25"/>
      <c r="K1" s="25"/>
      <c r="L1" s="25"/>
      <c r="M1" s="11"/>
    </row>
    <row r="2" spans="1:13" ht="12.75">
      <c r="A2" s="22" t="s">
        <v>38</v>
      </c>
      <c r="G2" s="26" t="s">
        <v>41</v>
      </c>
      <c r="H2" s="27"/>
      <c r="I2" s="27"/>
      <c r="J2" s="27"/>
      <c r="K2" s="27"/>
      <c r="L2" s="27"/>
      <c r="M2" s="12"/>
    </row>
    <row r="3" spans="7:13" ht="12.75">
      <c r="G3" s="28" t="s">
        <v>42</v>
      </c>
      <c r="H3" s="29"/>
      <c r="I3" s="29"/>
      <c r="J3" s="29"/>
      <c r="K3" s="29"/>
      <c r="L3" s="29"/>
      <c r="M3" s="13"/>
    </row>
    <row r="4" spans="3:4" ht="12.75">
      <c r="C4" s="15" t="s">
        <v>35</v>
      </c>
      <c r="D4" s="16"/>
    </row>
    <row r="5" spans="3:4" ht="12.75">
      <c r="C5" s="15" t="s">
        <v>36</v>
      </c>
      <c r="D5" s="17"/>
    </row>
    <row r="6" ht="13.5" thickBot="1">
      <c r="H6" s="14" t="s">
        <v>34</v>
      </c>
    </row>
    <row r="7" spans="1:8" ht="15" thickTop="1">
      <c r="A7" s="6" t="s">
        <v>27</v>
      </c>
      <c r="B7" s="6"/>
      <c r="C7" s="6"/>
      <c r="D7" s="6"/>
      <c r="E7" s="6"/>
      <c r="G7" s="1" t="s">
        <v>18</v>
      </c>
      <c r="H7" s="20">
        <v>1</v>
      </c>
    </row>
    <row r="8" spans="1:8" ht="13.5">
      <c r="A8" s="3" t="s">
        <v>16</v>
      </c>
      <c r="B8" s="4" t="s">
        <v>1</v>
      </c>
      <c r="C8" s="4" t="s">
        <v>2</v>
      </c>
      <c r="D8" s="4" t="s">
        <v>3</v>
      </c>
      <c r="E8" s="4" t="s">
        <v>4</v>
      </c>
      <c r="F8" s="23" t="s">
        <v>39</v>
      </c>
      <c r="G8" s="1" t="s">
        <v>17</v>
      </c>
      <c r="H8" s="20">
        <v>1</v>
      </c>
    </row>
    <row r="9" spans="1:8" ht="13.5">
      <c r="A9" s="18">
        <v>0.5</v>
      </c>
      <c r="B9" s="19">
        <v>0</v>
      </c>
      <c r="C9" s="19">
        <v>0</v>
      </c>
      <c r="D9" s="19">
        <v>0.5</v>
      </c>
      <c r="E9" s="19">
        <v>0.5</v>
      </c>
      <c r="F9" s="2">
        <f>SUM(B9:E9)</f>
        <v>1</v>
      </c>
      <c r="G9" s="1"/>
      <c r="H9" s="5"/>
    </row>
    <row r="10" spans="3:8" ht="13.5">
      <c r="C10" s="2"/>
      <c r="D10" s="2"/>
      <c r="E10" s="2"/>
      <c r="F10" s="2"/>
      <c r="G10" s="1" t="s">
        <v>19</v>
      </c>
      <c r="H10" s="20">
        <v>1</v>
      </c>
    </row>
    <row r="11" spans="1:8" ht="13.5">
      <c r="A11" t="s">
        <v>29</v>
      </c>
      <c r="B11">
        <v>1</v>
      </c>
      <c r="C11" s="1"/>
      <c r="D11" s="1"/>
      <c r="E11" s="2"/>
      <c r="F11" s="2"/>
      <c r="G11" s="1" t="s">
        <v>20</v>
      </c>
      <c r="H11" s="20">
        <v>1</v>
      </c>
    </row>
    <row r="12" spans="1:8" ht="13.5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2"/>
      <c r="G12" s="1" t="s">
        <v>21</v>
      </c>
      <c r="H12" s="20">
        <v>1</v>
      </c>
    </row>
    <row r="13" spans="1:8" ht="13.5">
      <c r="A13" s="1" t="s">
        <v>5</v>
      </c>
      <c r="B13" s="9">
        <f>B9^2*($H$7/MIN($H$7:$H$18))</f>
        <v>0</v>
      </c>
      <c r="C13" s="8"/>
      <c r="D13" s="8"/>
      <c r="E13" s="8"/>
      <c r="F13" s="2"/>
      <c r="G13" s="1" t="s">
        <v>22</v>
      </c>
      <c r="H13" s="20">
        <v>1</v>
      </c>
    </row>
    <row r="14" spans="1:8" ht="13.5">
      <c r="A14" s="1" t="s">
        <v>6</v>
      </c>
      <c r="B14" s="8"/>
      <c r="C14" s="9">
        <f>C9^2*($H$8/MIN($H$7:$H$18))</f>
        <v>0</v>
      </c>
      <c r="D14" s="8"/>
      <c r="E14" s="8"/>
      <c r="F14" s="2"/>
      <c r="G14" s="1" t="s">
        <v>23</v>
      </c>
      <c r="H14" s="20">
        <v>1</v>
      </c>
    </row>
    <row r="15" spans="1:8" ht="13.5">
      <c r="A15" s="1" t="s">
        <v>7</v>
      </c>
      <c r="B15" s="9">
        <f>B9*D9*($H$10/MIN($H$7:$H$18))</f>
        <v>0</v>
      </c>
      <c r="C15" s="8"/>
      <c r="D15" s="9">
        <f>B9*D9*($H$10/MIN($H$7:$H$18))</f>
        <v>0</v>
      </c>
      <c r="E15" s="8"/>
      <c r="F15" s="2"/>
      <c r="G15" s="1" t="s">
        <v>24</v>
      </c>
      <c r="H15" s="20">
        <v>1</v>
      </c>
    </row>
    <row r="16" spans="1:8" ht="13.5">
      <c r="A16" s="1" t="s">
        <v>8</v>
      </c>
      <c r="B16" s="9">
        <f>B9*E9*($H$11/MIN($H$7:$H$18))</f>
        <v>0</v>
      </c>
      <c r="C16" s="8"/>
      <c r="D16" s="8"/>
      <c r="E16" s="9">
        <f>B9*E9*($H$11/MIN($H$7:$H$18))</f>
        <v>0</v>
      </c>
      <c r="F16" s="2"/>
      <c r="G16" s="1"/>
      <c r="H16" s="5"/>
    </row>
    <row r="17" spans="1:8" ht="13.5">
      <c r="A17" s="1" t="s">
        <v>9</v>
      </c>
      <c r="B17" s="8"/>
      <c r="C17" s="9">
        <f>C9*D9*($H$12/MIN($H$7:$H$18))</f>
        <v>0</v>
      </c>
      <c r="D17" s="9">
        <f>C9*D9*($H$12/MIN($H$7:$H$18))</f>
        <v>0</v>
      </c>
      <c r="E17" s="8"/>
      <c r="F17" s="2"/>
      <c r="G17" s="1" t="s">
        <v>25</v>
      </c>
      <c r="H17" s="20">
        <v>1</v>
      </c>
    </row>
    <row r="18" spans="1:8" ht="13.5">
      <c r="A18" s="1" t="s">
        <v>10</v>
      </c>
      <c r="B18" s="8"/>
      <c r="C18" s="9">
        <f>C9*E9*($H$13/MIN($H$7:$H$18))</f>
        <v>0</v>
      </c>
      <c r="D18" s="8"/>
      <c r="E18" s="9">
        <f>C9*E9*($H$13/MIN($H$7:$H$18))</f>
        <v>0</v>
      </c>
      <c r="F18" s="2"/>
      <c r="G18" s="1" t="s">
        <v>26</v>
      </c>
      <c r="H18" s="20">
        <v>1</v>
      </c>
    </row>
    <row r="19" spans="1:5" ht="13.5">
      <c r="A19" s="1" t="s">
        <v>11</v>
      </c>
      <c r="B19" s="8"/>
      <c r="C19" s="8"/>
      <c r="D19" s="9">
        <f>D9^2*($H$14/MIN($H$7:$H$18))</f>
        <v>0.25</v>
      </c>
      <c r="E19" s="8"/>
    </row>
    <row r="20" spans="1:8" ht="15" thickBot="1">
      <c r="A20" s="1" t="s">
        <v>12</v>
      </c>
      <c r="B20" s="8"/>
      <c r="C20" s="8"/>
      <c r="D20" s="8"/>
      <c r="E20" s="9">
        <f>E9^2*($H$15/MIN($H$7:$H$18))</f>
        <v>0.25</v>
      </c>
      <c r="G20" t="s">
        <v>33</v>
      </c>
      <c r="H20" s="21" t="s">
        <v>37</v>
      </c>
    </row>
    <row r="21" spans="1:8" ht="15" thickTop="1">
      <c r="A21" s="1" t="s">
        <v>13</v>
      </c>
      <c r="B21" s="9">
        <f>(1-$A$9)*C9*B9*($H$17/MIN($H$7:$H$18))</f>
        <v>0</v>
      </c>
      <c r="C21" s="9">
        <f>(1-$A$9)*C9*B9*($H$17/MIN($H$7:$H$18))</f>
        <v>0</v>
      </c>
      <c r="D21" s="9">
        <f>$A$9*C9*B9*($H$17/MIN($H$7:$H$18))</f>
        <v>0</v>
      </c>
      <c r="E21" s="9">
        <f>$A$9*C9*B9*($H$17/MIN($H$7:$H$18))</f>
        <v>0</v>
      </c>
      <c r="G21">
        <v>0</v>
      </c>
      <c r="H21" s="30">
        <f>B9*C9-D9*E9</f>
        <v>-0.25</v>
      </c>
    </row>
    <row r="22" spans="1:8" ht="13.5">
      <c r="A22" s="1" t="s">
        <v>14</v>
      </c>
      <c r="B22" s="10">
        <f>$A$9*D9*E9*($H$18/MIN($H$7:$H$18))</f>
        <v>0.125</v>
      </c>
      <c r="C22" s="10">
        <f>$A$9*D9*E9*($H$18/MIN($H$7:$H$18))</f>
        <v>0.125</v>
      </c>
      <c r="D22" s="10">
        <f>(1-$A$9)*D9*E9*($H$18/MIN($H$7:$H$18))</f>
        <v>0.125</v>
      </c>
      <c r="E22" s="10">
        <f>(1-$A$9)*D9*E9*($H$18/MIN($H$7:$H$18))</f>
        <v>0.125</v>
      </c>
      <c r="G22">
        <v>1</v>
      </c>
      <c r="H22" s="30">
        <f>B26</f>
        <v>-0.125</v>
      </c>
    </row>
    <row r="23" spans="1:8" ht="13.5">
      <c r="A23" s="1" t="s">
        <v>30</v>
      </c>
      <c r="B23" s="8">
        <f>SUM(B13:B22)</f>
        <v>0.125</v>
      </c>
      <c r="C23" s="8">
        <f>SUM(C13:C22)</f>
        <v>0.125</v>
      </c>
      <c r="D23" s="8">
        <f>SUM(D13:D22)</f>
        <v>0.375</v>
      </c>
      <c r="E23" s="8">
        <f>SUM(E13:E22)</f>
        <v>0.375</v>
      </c>
      <c r="G23">
        <v>2</v>
      </c>
      <c r="H23" s="30">
        <f>B42</f>
        <v>-0.0625</v>
      </c>
    </row>
    <row r="24" spans="1:8" ht="13.5">
      <c r="A24" s="1" t="s">
        <v>31</v>
      </c>
      <c r="B24" s="8">
        <f>1/SUM(B23:E23)</f>
        <v>1</v>
      </c>
      <c r="C24" s="8">
        <f>1/SUM(B23:E23)</f>
        <v>1</v>
      </c>
      <c r="D24" s="8">
        <f>1/SUM(B23:E23)</f>
        <v>1</v>
      </c>
      <c r="E24" s="8">
        <f>1/SUM(B23:E23)</f>
        <v>1</v>
      </c>
      <c r="G24">
        <v>3</v>
      </c>
      <c r="H24" s="30">
        <f>B58</f>
        <v>-0.03125</v>
      </c>
    </row>
    <row r="25" spans="1:8" ht="13.5">
      <c r="A25" s="1" t="s">
        <v>32</v>
      </c>
      <c r="B25" s="8">
        <f>B23*B24</f>
        <v>0.125</v>
      </c>
      <c r="C25" s="8">
        <f>C23*C24</f>
        <v>0.125</v>
      </c>
      <c r="D25" s="8">
        <f>D23*D24</f>
        <v>0.375</v>
      </c>
      <c r="E25" s="8">
        <f>E23*E24</f>
        <v>0.375</v>
      </c>
      <c r="G25">
        <v>4</v>
      </c>
      <c r="H25" s="30">
        <f>B74</f>
        <v>-0.015625</v>
      </c>
    </row>
    <row r="26" spans="1:8" ht="13.5">
      <c r="A26" s="1" t="s">
        <v>28</v>
      </c>
      <c r="B26">
        <f>B25*C25-D25*E25</f>
        <v>-0.125</v>
      </c>
      <c r="G26">
        <v>5</v>
      </c>
      <c r="H26" s="30">
        <f>B90</f>
        <v>-0.0078125</v>
      </c>
    </row>
    <row r="27" spans="1:8" ht="13.5">
      <c r="A27" t="s">
        <v>29</v>
      </c>
      <c r="B27">
        <f>B11+1</f>
        <v>2</v>
      </c>
      <c r="C27" s="1"/>
      <c r="D27" s="1"/>
      <c r="E27" s="2"/>
      <c r="G27">
        <v>6</v>
      </c>
      <c r="H27" s="30">
        <f>B106</f>
        <v>-0.00390625</v>
      </c>
    </row>
    <row r="28" spans="1:8" ht="13.5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G28">
        <v>7</v>
      </c>
      <c r="H28" s="30">
        <f>B122</f>
        <v>-0.001953125</v>
      </c>
    </row>
    <row r="29" spans="1:8" ht="13.5">
      <c r="A29" s="1" t="s">
        <v>5</v>
      </c>
      <c r="B29" s="9">
        <f>B25^2*($H$7/MIN($H$7:$H$18))</f>
        <v>0.015625</v>
      </c>
      <c r="C29" s="8"/>
      <c r="D29" s="8"/>
      <c r="E29" s="8"/>
      <c r="G29">
        <v>8</v>
      </c>
      <c r="H29" s="30">
        <f>B138</f>
        <v>-0.0009765625</v>
      </c>
    </row>
    <row r="30" spans="1:8" ht="13.5">
      <c r="A30" s="1" t="s">
        <v>6</v>
      </c>
      <c r="B30" s="8"/>
      <c r="C30" s="9">
        <f>C25^2*($H$8/MIN($H$7:$H$18))</f>
        <v>0.015625</v>
      </c>
      <c r="D30" s="8"/>
      <c r="E30" s="8"/>
      <c r="G30">
        <v>9</v>
      </c>
      <c r="H30" s="30">
        <f>B154</f>
        <v>-0.00048828125</v>
      </c>
    </row>
    <row r="31" spans="1:8" ht="13.5">
      <c r="A31" s="1" t="s">
        <v>7</v>
      </c>
      <c r="B31" s="9">
        <f>B25*D25*($H$10/MIN($H$7:$H$18))</f>
        <v>0.046875</v>
      </c>
      <c r="C31" s="8"/>
      <c r="D31" s="9">
        <f>B25*D25*($H$10/MIN($H$7:$H$18))</f>
        <v>0.046875</v>
      </c>
      <c r="E31" s="8"/>
      <c r="G31">
        <v>10</v>
      </c>
      <c r="H31" s="30">
        <f>B170</f>
        <v>-0.000244140625</v>
      </c>
    </row>
    <row r="32" spans="1:8" ht="13.5">
      <c r="A32" s="1" t="s">
        <v>8</v>
      </c>
      <c r="B32" s="9">
        <f>B25*E25*($H$11/MIN($H$7:$H$18))</f>
        <v>0.046875</v>
      </c>
      <c r="C32" s="8"/>
      <c r="D32" s="8"/>
      <c r="E32" s="9">
        <f>B25*E25*($H$11/MIN($H$7:$H$18))</f>
        <v>0.046875</v>
      </c>
      <c r="G32">
        <v>11</v>
      </c>
      <c r="H32" s="30">
        <f>B186</f>
        <v>-0.0001220703125</v>
      </c>
    </row>
    <row r="33" spans="1:8" ht="13.5">
      <c r="A33" s="1" t="s">
        <v>9</v>
      </c>
      <c r="B33" s="8"/>
      <c r="C33" s="9">
        <f>C25*D25*($H$12/MIN($H$7:$H$18))</f>
        <v>0.046875</v>
      </c>
      <c r="D33" s="9">
        <f>C25*D25*($H$12/MIN($H$7:$H$18))</f>
        <v>0.046875</v>
      </c>
      <c r="E33" s="8"/>
      <c r="G33">
        <v>12</v>
      </c>
      <c r="H33" s="30">
        <f>B202</f>
        <v>-6.103515625E-05</v>
      </c>
    </row>
    <row r="34" spans="1:8" ht="13.5">
      <c r="A34" s="1" t="s">
        <v>10</v>
      </c>
      <c r="B34" s="8"/>
      <c r="C34" s="9">
        <f>C25*E25*($H$13/MIN($H$7:$H$18))</f>
        <v>0.046875</v>
      </c>
      <c r="D34" s="8"/>
      <c r="E34" s="9">
        <f>C25*E25*($H$13/MIN($H$7:$H$18))</f>
        <v>0.046875</v>
      </c>
      <c r="G34">
        <v>13</v>
      </c>
      <c r="H34" s="30">
        <f>B218</f>
        <v>-3.0517578125E-05</v>
      </c>
    </row>
    <row r="35" spans="1:8" ht="13.5">
      <c r="A35" s="1" t="s">
        <v>11</v>
      </c>
      <c r="B35" s="8"/>
      <c r="C35" s="8"/>
      <c r="D35" s="9">
        <f>D25^2*($H$14/MIN($H$7:$H$18))</f>
        <v>0.140625</v>
      </c>
      <c r="E35" s="8"/>
      <c r="G35">
        <v>14</v>
      </c>
      <c r="H35" s="30">
        <f>B234</f>
        <v>-1.52587890625E-05</v>
      </c>
    </row>
    <row r="36" spans="1:8" ht="13.5">
      <c r="A36" s="1" t="s">
        <v>12</v>
      </c>
      <c r="B36" s="8"/>
      <c r="C36" s="8"/>
      <c r="D36" s="8"/>
      <c r="E36" s="9">
        <f>E25^2*($H$15/MIN($H$7:$H$18))</f>
        <v>0.140625</v>
      </c>
      <c r="G36">
        <v>15</v>
      </c>
      <c r="H36" s="30">
        <f>B250</f>
        <v>-7.62939453125E-06</v>
      </c>
    </row>
    <row r="37" spans="1:8" ht="13.5">
      <c r="A37" s="1" t="s">
        <v>13</v>
      </c>
      <c r="B37" s="9">
        <f>(1-$A$9)*C25*B25*($H$17/MIN($H$7:$H$18))</f>
        <v>0.0078125</v>
      </c>
      <c r="C37" s="9">
        <f>(1-$A$9)*C25*B25*($H$17/MIN($H$7:$H$18))</f>
        <v>0.0078125</v>
      </c>
      <c r="D37" s="9">
        <f>$A$9*C25*B25*($H$17/MIN($H$7:$H$18))</f>
        <v>0.0078125</v>
      </c>
      <c r="E37" s="9">
        <f>$A$9*C25*B25*($H$17/MIN($H$7:$H$18))</f>
        <v>0.0078125</v>
      </c>
      <c r="G37">
        <v>16</v>
      </c>
      <c r="H37" s="30">
        <f>B266</f>
        <v>-3.814697265625E-06</v>
      </c>
    </row>
    <row r="38" spans="1:8" ht="13.5">
      <c r="A38" s="1" t="s">
        <v>14</v>
      </c>
      <c r="B38" s="10">
        <f>$A$9*D25*E25*($H$18/MIN($H$7:$H$18))</f>
        <v>0.0703125</v>
      </c>
      <c r="C38" s="10">
        <f>$A$9*D25*E25*($H$18/MIN($H$7:$H$18))</f>
        <v>0.0703125</v>
      </c>
      <c r="D38" s="10">
        <f>(1-$A$9)*D25*E25*($H$18/MIN($H$7:$H$18))</f>
        <v>0.0703125</v>
      </c>
      <c r="E38" s="10">
        <f>(1-$A$9)*D25*E25*($H$18/MIN($H$7:$H$18))</f>
        <v>0.0703125</v>
      </c>
      <c r="G38">
        <v>17</v>
      </c>
      <c r="H38" s="30">
        <f>B282</f>
        <v>-1.9073486328125E-06</v>
      </c>
    </row>
    <row r="39" spans="1:8" ht="13.5">
      <c r="A39" s="1" t="s">
        <v>30</v>
      </c>
      <c r="B39" s="8">
        <f>SUM(B29:B38)</f>
        <v>0.1875</v>
      </c>
      <c r="C39" s="8">
        <f>SUM(C29:C38)</f>
        <v>0.1875</v>
      </c>
      <c r="D39" s="8">
        <f>SUM(D29:D38)</f>
        <v>0.3125</v>
      </c>
      <c r="E39" s="8">
        <f>SUM(E29:E38)</f>
        <v>0.3125</v>
      </c>
      <c r="G39">
        <v>18</v>
      </c>
      <c r="H39" s="30">
        <f>B298</f>
        <v>-9.5367431640625E-07</v>
      </c>
    </row>
    <row r="40" spans="1:8" ht="13.5">
      <c r="A40" s="1" t="s">
        <v>31</v>
      </c>
      <c r="B40" s="8">
        <f>1/SUM(B39:E39)</f>
        <v>1</v>
      </c>
      <c r="C40" s="8">
        <f>1/SUM(B39:E39)</f>
        <v>1</v>
      </c>
      <c r="D40" s="8">
        <f>1/SUM(B39:E39)</f>
        <v>1</v>
      </c>
      <c r="E40" s="8">
        <f>1/SUM(B39:E39)</f>
        <v>1</v>
      </c>
      <c r="G40">
        <v>19</v>
      </c>
      <c r="H40" s="30">
        <f>B314</f>
        <v>-4.76837158203125E-07</v>
      </c>
    </row>
    <row r="41" spans="1:8" ht="13.5">
      <c r="A41" s="1" t="s">
        <v>32</v>
      </c>
      <c r="B41" s="8">
        <f>B39*B40</f>
        <v>0.1875</v>
      </c>
      <c r="C41" s="8">
        <f>C39*C40</f>
        <v>0.1875</v>
      </c>
      <c r="D41" s="8">
        <f>D39*D40</f>
        <v>0.3125</v>
      </c>
      <c r="E41" s="8">
        <f>E39*E40</f>
        <v>0.3125</v>
      </c>
      <c r="G41">
        <v>20</v>
      </c>
      <c r="H41" s="30">
        <f>B330</f>
        <v>-2.384185791015625E-07</v>
      </c>
    </row>
    <row r="42" spans="1:8" ht="13.5">
      <c r="A42" s="1" t="s">
        <v>28</v>
      </c>
      <c r="B42">
        <f>B41*C41-D41*E41</f>
        <v>-0.0625</v>
      </c>
      <c r="G42">
        <v>21</v>
      </c>
      <c r="H42" s="30">
        <f>B346</f>
        <v>-1.1920928955078125E-07</v>
      </c>
    </row>
    <row r="43" spans="1:8" ht="13.5">
      <c r="A43" t="s">
        <v>29</v>
      </c>
      <c r="B43">
        <f>B27+1</f>
        <v>3</v>
      </c>
      <c r="C43" s="1"/>
      <c r="D43" s="1"/>
      <c r="E43" s="2"/>
      <c r="G43">
        <v>22</v>
      </c>
      <c r="H43" s="30">
        <f>B362</f>
        <v>-5.960464477539063E-08</v>
      </c>
    </row>
    <row r="44" spans="1:8" ht="13.5">
      <c r="A44" s="7" t="s">
        <v>0</v>
      </c>
      <c r="B44" s="7" t="s">
        <v>1</v>
      </c>
      <c r="C44" s="7" t="s">
        <v>2</v>
      </c>
      <c r="D44" s="7" t="s">
        <v>3</v>
      </c>
      <c r="E44" s="7" t="s">
        <v>4</v>
      </c>
      <c r="G44">
        <v>23</v>
      </c>
      <c r="H44" s="30">
        <f>B378</f>
        <v>-2.9802322387695312E-08</v>
      </c>
    </row>
    <row r="45" spans="1:8" ht="13.5">
      <c r="A45" s="1" t="s">
        <v>5</v>
      </c>
      <c r="B45" s="9">
        <f>B41^2*($H$7/MIN($H$7:$H$18))</f>
        <v>0.03515625</v>
      </c>
      <c r="C45" s="8"/>
      <c r="D45" s="8"/>
      <c r="E45" s="8"/>
      <c r="G45">
        <v>24</v>
      </c>
      <c r="H45" s="30">
        <f>B394</f>
        <v>-1.4901161193847656E-08</v>
      </c>
    </row>
    <row r="46" spans="1:8" ht="13.5">
      <c r="A46" s="1" t="s">
        <v>6</v>
      </c>
      <c r="B46" s="8"/>
      <c r="C46" s="9">
        <f>C41^2*($H$8/MIN($H$7:$H$18))</f>
        <v>0.03515625</v>
      </c>
      <c r="D46" s="8"/>
      <c r="E46" s="8"/>
      <c r="G46">
        <v>25</v>
      </c>
      <c r="H46" s="30">
        <f>B410</f>
        <v>-7.450580596923828E-09</v>
      </c>
    </row>
    <row r="47" spans="1:5" ht="13.5">
      <c r="A47" s="1" t="s">
        <v>7</v>
      </c>
      <c r="B47" s="9">
        <f>B41*D41*($H$10/MIN($H$7:$H$18))</f>
        <v>0.05859375</v>
      </c>
      <c r="C47" s="8"/>
      <c r="D47" s="9">
        <f>B41*D41*($H$10/MIN($H$7:$H$18))</f>
        <v>0.05859375</v>
      </c>
      <c r="E47" s="8"/>
    </row>
    <row r="48" spans="1:5" ht="13.5">
      <c r="A48" s="1" t="s">
        <v>8</v>
      </c>
      <c r="B48" s="9">
        <f>B41*E41*($H$11/MIN($H$7:$H$18))</f>
        <v>0.05859375</v>
      </c>
      <c r="C48" s="8"/>
      <c r="D48" s="8"/>
      <c r="E48" s="9">
        <f>B41*E41*($H$11/MIN($H$7:$H$18))</f>
        <v>0.05859375</v>
      </c>
    </row>
    <row r="49" spans="1:5" ht="13.5">
      <c r="A49" s="1" t="s">
        <v>9</v>
      </c>
      <c r="B49" s="8"/>
      <c r="C49" s="9">
        <f>C41*D41*($H$12/MIN($H$7:$H$18))</f>
        <v>0.05859375</v>
      </c>
      <c r="D49" s="9">
        <f>C41*D41*($H$12/MIN($H$7:$H$18))</f>
        <v>0.05859375</v>
      </c>
      <c r="E49" s="8"/>
    </row>
    <row r="50" spans="1:5" ht="13.5">
      <c r="A50" s="1" t="s">
        <v>10</v>
      </c>
      <c r="B50" s="8"/>
      <c r="C50" s="9">
        <f>C41*E41*($H$13/MIN($H$7:$H$18))</f>
        <v>0.05859375</v>
      </c>
      <c r="D50" s="8"/>
      <c r="E50" s="9">
        <f>C41*E41*($H$13/MIN($H$7:$H$18))</f>
        <v>0.05859375</v>
      </c>
    </row>
    <row r="51" spans="1:5" ht="13.5">
      <c r="A51" s="1" t="s">
        <v>11</v>
      </c>
      <c r="B51" s="8"/>
      <c r="C51" s="8"/>
      <c r="D51" s="9">
        <f>D41^2*($H$14/MIN($H$7:$H$18))</f>
        <v>0.09765625</v>
      </c>
      <c r="E51" s="8"/>
    </row>
    <row r="52" spans="1:5" ht="13.5">
      <c r="A52" s="1" t="s">
        <v>12</v>
      </c>
      <c r="B52" s="8"/>
      <c r="C52" s="8"/>
      <c r="D52" s="8"/>
      <c r="E52" s="9">
        <f>E41^2*($H$15/MIN($H$7:$H$18))</f>
        <v>0.09765625</v>
      </c>
    </row>
    <row r="53" spans="1:5" ht="13.5">
      <c r="A53" s="1" t="s">
        <v>13</v>
      </c>
      <c r="B53" s="9">
        <f>(1-$A$9)*C41*B41*($H$17/MIN($H$7:$H$18))</f>
        <v>0.017578125</v>
      </c>
      <c r="C53" s="9">
        <f>(1-$A$9)*C41*B41*($H$17/MIN($H$7:$H$18))</f>
        <v>0.017578125</v>
      </c>
      <c r="D53" s="9">
        <f>$A$9*C41*B41*($H$17/MIN($H$7:$H$18))</f>
        <v>0.017578125</v>
      </c>
      <c r="E53" s="9">
        <f>$A$9*C41*B41*($H$17/MIN($H$7:$H$18))</f>
        <v>0.017578125</v>
      </c>
    </row>
    <row r="54" spans="1:5" ht="13.5">
      <c r="A54" s="1" t="s">
        <v>14</v>
      </c>
      <c r="B54" s="10">
        <f>$A$9*D41*E41*($H$18/MIN($H$7:$H$18))</f>
        <v>0.048828125</v>
      </c>
      <c r="C54" s="10">
        <f>$A$9*D41*E41*($H$18/MIN($H$7:$H$18))</f>
        <v>0.048828125</v>
      </c>
      <c r="D54" s="10">
        <f>(1-$A$9)*D41*E41*($H$18/MIN($H$7:$H$18))</f>
        <v>0.048828125</v>
      </c>
      <c r="E54" s="10">
        <f>(1-$A$9)*D41*E41*($H$18/MIN($H$7:$H$18))</f>
        <v>0.048828125</v>
      </c>
    </row>
    <row r="55" spans="1:5" ht="13.5">
      <c r="A55" s="1" t="s">
        <v>30</v>
      </c>
      <c r="B55" s="8">
        <f>SUM(B45:B54)</f>
        <v>0.21875</v>
      </c>
      <c r="C55" s="8">
        <f>SUM(C45:C54)</f>
        <v>0.21875</v>
      </c>
      <c r="D55" s="8">
        <f>SUM(D45:D54)</f>
        <v>0.28125</v>
      </c>
      <c r="E55" s="8">
        <f>SUM(E45:E54)</f>
        <v>0.28125</v>
      </c>
    </row>
    <row r="56" spans="1:5" ht="13.5">
      <c r="A56" s="1" t="s">
        <v>31</v>
      </c>
      <c r="B56" s="8">
        <f>1/SUM(B55:E55)</f>
        <v>1</v>
      </c>
      <c r="C56" s="8">
        <f>1/SUM(B55:E55)</f>
        <v>1</v>
      </c>
      <c r="D56" s="8">
        <f>1/SUM(B55:E55)</f>
        <v>1</v>
      </c>
      <c r="E56" s="8">
        <f>1/SUM(B55:E55)</f>
        <v>1</v>
      </c>
    </row>
    <row r="57" spans="1:5" ht="13.5">
      <c r="A57" s="1" t="s">
        <v>32</v>
      </c>
      <c r="B57" s="8">
        <f>B55*B56</f>
        <v>0.21875</v>
      </c>
      <c r="C57" s="8">
        <f>C55*C56</f>
        <v>0.21875</v>
      </c>
      <c r="D57" s="8">
        <f>D55*D56</f>
        <v>0.28125</v>
      </c>
      <c r="E57" s="8">
        <f>E55*E56</f>
        <v>0.28125</v>
      </c>
    </row>
    <row r="58" spans="1:2" ht="13.5">
      <c r="A58" s="1" t="s">
        <v>28</v>
      </c>
      <c r="B58">
        <f>B57*C57-D57*E57</f>
        <v>-0.03125</v>
      </c>
    </row>
    <row r="59" spans="1:5" ht="13.5">
      <c r="A59" t="s">
        <v>29</v>
      </c>
      <c r="B59">
        <f>B43+1</f>
        <v>4</v>
      </c>
      <c r="C59" s="1"/>
      <c r="D59" s="1"/>
      <c r="E59" s="2"/>
    </row>
    <row r="60" spans="1:5" ht="13.5">
      <c r="A60" s="7" t="s">
        <v>0</v>
      </c>
      <c r="B60" s="7" t="s">
        <v>1</v>
      </c>
      <c r="C60" s="7" t="s">
        <v>2</v>
      </c>
      <c r="D60" s="7" t="s">
        <v>3</v>
      </c>
      <c r="E60" s="7" t="s">
        <v>4</v>
      </c>
    </row>
    <row r="61" spans="1:5" ht="13.5">
      <c r="A61" s="1" t="s">
        <v>5</v>
      </c>
      <c r="B61" s="9">
        <f>B57^2*($H$7/MIN($H$7:$H$18))</f>
        <v>0.0478515625</v>
      </c>
      <c r="C61" s="8"/>
      <c r="D61" s="8"/>
      <c r="E61" s="8"/>
    </row>
    <row r="62" spans="1:5" ht="13.5">
      <c r="A62" s="1" t="s">
        <v>6</v>
      </c>
      <c r="B62" s="8"/>
      <c r="C62" s="9">
        <f>C57^2*($H$8/MIN($H$7:$H$18))</f>
        <v>0.0478515625</v>
      </c>
      <c r="D62" s="8"/>
      <c r="E62" s="8"/>
    </row>
    <row r="63" spans="1:5" ht="13.5">
      <c r="A63" s="1" t="s">
        <v>7</v>
      </c>
      <c r="B63" s="9">
        <f>B57*D57*($H$10/MIN($H$7:$H$18))</f>
        <v>0.0615234375</v>
      </c>
      <c r="C63" s="8"/>
      <c r="D63" s="9">
        <f>B57*D57*($H$10/MIN($H$7:$H$18))</f>
        <v>0.0615234375</v>
      </c>
      <c r="E63" s="8"/>
    </row>
    <row r="64" spans="1:5" ht="13.5">
      <c r="A64" s="1" t="s">
        <v>8</v>
      </c>
      <c r="B64" s="9">
        <f>B57*E57*($H$11/MIN($H$7:$H$18))</f>
        <v>0.0615234375</v>
      </c>
      <c r="C64" s="8"/>
      <c r="D64" s="8"/>
      <c r="E64" s="9">
        <f>B57*E57*($H$11/MIN($H$7:$H$18))</f>
        <v>0.0615234375</v>
      </c>
    </row>
    <row r="65" spans="1:5" ht="13.5">
      <c r="A65" s="1" t="s">
        <v>9</v>
      </c>
      <c r="B65" s="8"/>
      <c r="C65" s="9">
        <f>C57*D57*($H$12/MIN($H$7:$H$18))</f>
        <v>0.0615234375</v>
      </c>
      <c r="D65" s="9">
        <f>C57*D57*($H$12/MIN($H$7:$H$18))</f>
        <v>0.0615234375</v>
      </c>
      <c r="E65" s="8"/>
    </row>
    <row r="66" spans="1:5" ht="13.5">
      <c r="A66" s="1" t="s">
        <v>10</v>
      </c>
      <c r="B66" s="8"/>
      <c r="C66" s="9">
        <f>C57*E57*($H$13/MIN($H$7:$H$18))</f>
        <v>0.0615234375</v>
      </c>
      <c r="D66" s="8"/>
      <c r="E66" s="9">
        <f>C57*E57*($H$13/MIN($H$7:$H$18))</f>
        <v>0.0615234375</v>
      </c>
    </row>
    <row r="67" spans="1:5" ht="13.5">
      <c r="A67" s="1" t="s">
        <v>11</v>
      </c>
      <c r="B67" s="8"/>
      <c r="C67" s="8"/>
      <c r="D67" s="9">
        <f>D57^2*($H$14/MIN($H$7:$H$18))</f>
        <v>0.0791015625</v>
      </c>
      <c r="E67" s="8"/>
    </row>
    <row r="68" spans="1:5" ht="13.5">
      <c r="A68" s="1" t="s">
        <v>12</v>
      </c>
      <c r="B68" s="8"/>
      <c r="C68" s="8"/>
      <c r="D68" s="8"/>
      <c r="E68" s="9">
        <f>E57^2*($H$15/MIN($H$7:$H$18))</f>
        <v>0.0791015625</v>
      </c>
    </row>
    <row r="69" spans="1:5" ht="13.5">
      <c r="A69" s="1" t="s">
        <v>13</v>
      </c>
      <c r="B69" s="9">
        <f>(1-$A$9)*C57*B57*($H$17/MIN($H$7:$H$18))</f>
        <v>0.02392578125</v>
      </c>
      <c r="C69" s="9">
        <f>(1-$A$9)*C57*B57*($H$17/MIN($H$7:$H$18))</f>
        <v>0.02392578125</v>
      </c>
      <c r="D69" s="9">
        <f>$A$9*C57*B57*($H$17/MIN($H$7:$H$18))</f>
        <v>0.02392578125</v>
      </c>
      <c r="E69" s="9">
        <f>$A$9*C57*B57*($H$17/MIN($H$7:$H$18))</f>
        <v>0.02392578125</v>
      </c>
    </row>
    <row r="70" spans="1:5" ht="13.5">
      <c r="A70" s="1" t="s">
        <v>14</v>
      </c>
      <c r="B70" s="10">
        <f>$A$9*D57*E57*($H$18/MIN($H$7:$H$18))</f>
        <v>0.03955078125</v>
      </c>
      <c r="C70" s="10">
        <f>$A$9*D57*E57*($H$18/MIN($H$7:$H$18))</f>
        <v>0.03955078125</v>
      </c>
      <c r="D70" s="10">
        <f>(1-$A$9)*D57*E57*($H$18/MIN($H$7:$H$18))</f>
        <v>0.03955078125</v>
      </c>
      <c r="E70" s="10">
        <f>(1-$A$9)*D57*E57*($H$18/MIN($H$7:$H$18))</f>
        <v>0.03955078125</v>
      </c>
    </row>
    <row r="71" spans="1:5" ht="13.5">
      <c r="A71" s="1" t="s">
        <v>30</v>
      </c>
      <c r="B71" s="8">
        <f>SUM(B61:B70)</f>
        <v>0.234375</v>
      </c>
      <c r="C71" s="8">
        <f>SUM(C61:C70)</f>
        <v>0.234375</v>
      </c>
      <c r="D71" s="8">
        <f>SUM(D61:D70)</f>
        <v>0.265625</v>
      </c>
      <c r="E71" s="8">
        <f>SUM(E61:E70)</f>
        <v>0.265625</v>
      </c>
    </row>
    <row r="72" spans="1:5" ht="13.5">
      <c r="A72" s="1" t="s">
        <v>31</v>
      </c>
      <c r="B72" s="8">
        <f>1/SUM(B71:E71)</f>
        <v>1</v>
      </c>
      <c r="C72" s="8">
        <f>1/SUM(B71:E71)</f>
        <v>1</v>
      </c>
      <c r="D72" s="8">
        <f>1/SUM(B71:E71)</f>
        <v>1</v>
      </c>
      <c r="E72" s="8">
        <f>1/SUM(B71:E71)</f>
        <v>1</v>
      </c>
    </row>
    <row r="73" spans="1:5" ht="13.5">
      <c r="A73" s="1" t="s">
        <v>32</v>
      </c>
      <c r="B73" s="8">
        <f>B71*B72</f>
        <v>0.234375</v>
      </c>
      <c r="C73" s="8">
        <f>C71*C72</f>
        <v>0.234375</v>
      </c>
      <c r="D73" s="8">
        <f>D71*D72</f>
        <v>0.265625</v>
      </c>
      <c r="E73" s="8">
        <f>E71*E72</f>
        <v>0.265625</v>
      </c>
    </row>
    <row r="74" spans="1:2" ht="13.5">
      <c r="A74" s="1" t="s">
        <v>28</v>
      </c>
      <c r="B74">
        <f>B73*C73-D73*E73</f>
        <v>-0.015625</v>
      </c>
    </row>
    <row r="75" spans="1:5" ht="13.5">
      <c r="A75" t="s">
        <v>29</v>
      </c>
      <c r="B75">
        <f>B59+1</f>
        <v>5</v>
      </c>
      <c r="C75" s="1"/>
      <c r="D75" s="1"/>
      <c r="E75" s="2"/>
    </row>
    <row r="76" spans="1:5" ht="13.5">
      <c r="A76" s="7" t="s">
        <v>0</v>
      </c>
      <c r="B76" s="7" t="s">
        <v>1</v>
      </c>
      <c r="C76" s="7" t="s">
        <v>2</v>
      </c>
      <c r="D76" s="7" t="s">
        <v>3</v>
      </c>
      <c r="E76" s="7" t="s">
        <v>4</v>
      </c>
    </row>
    <row r="77" spans="1:5" ht="13.5">
      <c r="A77" s="1" t="s">
        <v>5</v>
      </c>
      <c r="B77" s="9">
        <f>B73^2*($H$7/MIN($H$7:$H$18))</f>
        <v>0.054931640625</v>
      </c>
      <c r="C77" s="8"/>
      <c r="D77" s="8"/>
      <c r="E77" s="8"/>
    </row>
    <row r="78" spans="1:5" ht="13.5">
      <c r="A78" s="1" t="s">
        <v>6</v>
      </c>
      <c r="B78" s="8"/>
      <c r="C78" s="9">
        <f>C73^2*($H$8/MIN($H$7:$H$18))</f>
        <v>0.054931640625</v>
      </c>
      <c r="D78" s="8"/>
      <c r="E78" s="8"/>
    </row>
    <row r="79" spans="1:5" ht="13.5">
      <c r="A79" s="1" t="s">
        <v>7</v>
      </c>
      <c r="B79" s="9">
        <f>B73*D73*($H$10/MIN($H$7:$H$18))</f>
        <v>0.062255859375</v>
      </c>
      <c r="C79" s="8"/>
      <c r="D79" s="9">
        <f>B73*D73*($H$10/MIN($H$7:$H$18))</f>
        <v>0.062255859375</v>
      </c>
      <c r="E79" s="8"/>
    </row>
    <row r="80" spans="1:5" ht="13.5">
      <c r="A80" s="1" t="s">
        <v>8</v>
      </c>
      <c r="B80" s="9">
        <f>B73*E73*($H$11/MIN($H$7:$H$18))</f>
        <v>0.062255859375</v>
      </c>
      <c r="C80" s="8"/>
      <c r="D80" s="8"/>
      <c r="E80" s="9">
        <f>B73*E73*($H$11/MIN($H$7:$H$18))</f>
        <v>0.062255859375</v>
      </c>
    </row>
    <row r="81" spans="1:5" ht="13.5">
      <c r="A81" s="1" t="s">
        <v>9</v>
      </c>
      <c r="B81" s="8"/>
      <c r="C81" s="9">
        <f>C73*D73*($H$12/MIN($H$7:$H$18))</f>
        <v>0.062255859375</v>
      </c>
      <c r="D81" s="9">
        <f>C73*D73*($H$12/MIN($H$7:$H$18))</f>
        <v>0.062255859375</v>
      </c>
      <c r="E81" s="8"/>
    </row>
    <row r="82" spans="1:5" ht="13.5">
      <c r="A82" s="1" t="s">
        <v>10</v>
      </c>
      <c r="B82" s="8"/>
      <c r="C82" s="9">
        <f>C73*E73*($H$13/MIN($H$7:$H$18))</f>
        <v>0.062255859375</v>
      </c>
      <c r="D82" s="8"/>
      <c r="E82" s="9">
        <f>C73*E73*($H$13/MIN($H$7:$H$18))</f>
        <v>0.062255859375</v>
      </c>
    </row>
    <row r="83" spans="1:5" ht="13.5">
      <c r="A83" s="1" t="s">
        <v>11</v>
      </c>
      <c r="B83" s="8"/>
      <c r="C83" s="8"/>
      <c r="D83" s="9">
        <f>D73^2*($H$14/MIN($H$7:$H$18))</f>
        <v>0.070556640625</v>
      </c>
      <c r="E83" s="8"/>
    </row>
    <row r="84" spans="1:5" ht="13.5">
      <c r="A84" s="1" t="s">
        <v>12</v>
      </c>
      <c r="B84" s="8"/>
      <c r="C84" s="8"/>
      <c r="D84" s="8"/>
      <c r="E84" s="9">
        <f>E73^2*($H$15/MIN($H$7:$H$18))</f>
        <v>0.070556640625</v>
      </c>
    </row>
    <row r="85" spans="1:5" ht="13.5">
      <c r="A85" s="1" t="s">
        <v>13</v>
      </c>
      <c r="B85" s="9">
        <f>(1-$A$9)*C73*B73*($H$17/MIN($H$7:$H$18))</f>
        <v>0.0274658203125</v>
      </c>
      <c r="C85" s="9">
        <f>(1-$A$9)*C73*B73*($H$17/MIN($H$7:$H$18))</f>
        <v>0.0274658203125</v>
      </c>
      <c r="D85" s="9">
        <f>$A$9*C73*B73*($H$17/MIN($H$7:$H$18))</f>
        <v>0.0274658203125</v>
      </c>
      <c r="E85" s="9">
        <f>$A$9*C73*B73*($H$17/MIN($H$7:$H$18))</f>
        <v>0.0274658203125</v>
      </c>
    </row>
    <row r="86" spans="1:5" ht="13.5">
      <c r="A86" s="1" t="s">
        <v>14</v>
      </c>
      <c r="B86" s="10">
        <f>$A$9*D73*E73*($H$18/MIN($H$7:$H$18))</f>
        <v>0.0352783203125</v>
      </c>
      <c r="C86" s="10">
        <f>$A$9*D73*E73*($H$18/MIN($H$7:$H$18))</f>
        <v>0.0352783203125</v>
      </c>
      <c r="D86" s="10">
        <f>(1-$A$9)*D73*E73*($H$18/MIN($H$7:$H$18))</f>
        <v>0.0352783203125</v>
      </c>
      <c r="E86" s="10">
        <f>(1-$A$9)*D73*E73*($H$18/MIN($H$7:$H$18))</f>
        <v>0.0352783203125</v>
      </c>
    </row>
    <row r="87" spans="1:5" ht="13.5">
      <c r="A87" s="1" t="s">
        <v>30</v>
      </c>
      <c r="B87" s="8">
        <f>SUM(B77:B86)</f>
        <v>0.2421875</v>
      </c>
      <c r="C87" s="8">
        <f>SUM(C77:C86)</f>
        <v>0.2421875</v>
      </c>
      <c r="D87" s="8">
        <f>SUM(D77:D86)</f>
        <v>0.2578125</v>
      </c>
      <c r="E87" s="8">
        <f>SUM(E77:E86)</f>
        <v>0.2578125</v>
      </c>
    </row>
    <row r="88" spans="1:5" ht="13.5">
      <c r="A88" s="1" t="s">
        <v>31</v>
      </c>
      <c r="B88" s="8">
        <f>1/SUM(B87:E87)</f>
        <v>1</v>
      </c>
      <c r="C88" s="8">
        <f>1/SUM(B87:E87)</f>
        <v>1</v>
      </c>
      <c r="D88" s="8">
        <f>1/SUM(B87:E87)</f>
        <v>1</v>
      </c>
      <c r="E88" s="8">
        <f>1/SUM(B87:E87)</f>
        <v>1</v>
      </c>
    </row>
    <row r="89" spans="1:5" ht="13.5">
      <c r="A89" s="1" t="s">
        <v>32</v>
      </c>
      <c r="B89" s="8">
        <f>B87*B88</f>
        <v>0.2421875</v>
      </c>
      <c r="C89" s="8">
        <f>C87*C88</f>
        <v>0.2421875</v>
      </c>
      <c r="D89" s="8">
        <f>D87*D88</f>
        <v>0.2578125</v>
      </c>
      <c r="E89" s="8">
        <f>E87*E88</f>
        <v>0.2578125</v>
      </c>
    </row>
    <row r="90" spans="1:2" ht="13.5">
      <c r="A90" s="1" t="s">
        <v>28</v>
      </c>
      <c r="B90">
        <f>B89*C89-D89*E89</f>
        <v>-0.0078125</v>
      </c>
    </row>
    <row r="91" spans="1:5" ht="13.5">
      <c r="A91" t="s">
        <v>29</v>
      </c>
      <c r="B91">
        <f>B75+1</f>
        <v>6</v>
      </c>
      <c r="C91" s="1"/>
      <c r="D91" s="1"/>
      <c r="E91" s="2"/>
    </row>
    <row r="92" spans="1:5" ht="13.5">
      <c r="A92" s="7" t="s">
        <v>0</v>
      </c>
      <c r="B92" s="7" t="s">
        <v>1</v>
      </c>
      <c r="C92" s="7" t="s">
        <v>2</v>
      </c>
      <c r="D92" s="7" t="s">
        <v>3</v>
      </c>
      <c r="E92" s="7" t="s">
        <v>4</v>
      </c>
    </row>
    <row r="93" spans="1:5" ht="13.5">
      <c r="A93" s="1" t="s">
        <v>5</v>
      </c>
      <c r="B93" s="9">
        <f>B89^2*($H$7/MIN($H$7:$H$18))</f>
        <v>0.05865478515625</v>
      </c>
      <c r="C93" s="8"/>
      <c r="D93" s="8"/>
      <c r="E93" s="8"/>
    </row>
    <row r="94" spans="1:5" ht="13.5">
      <c r="A94" s="1" t="s">
        <v>6</v>
      </c>
      <c r="B94" s="8"/>
      <c r="C94" s="9">
        <f>C89^2*($H$8/MIN($H$7:$H$18))</f>
        <v>0.05865478515625</v>
      </c>
      <c r="D94" s="8"/>
      <c r="E94" s="8"/>
    </row>
    <row r="95" spans="1:5" ht="13.5">
      <c r="A95" s="1" t="s">
        <v>7</v>
      </c>
      <c r="B95" s="9">
        <f>B89*D89*($H$10/MIN($H$7:$H$18))</f>
        <v>0.06243896484375</v>
      </c>
      <c r="C95" s="8"/>
      <c r="D95" s="9">
        <f>B89*D89*($H$10/MIN($H$7:$H$18))</f>
        <v>0.06243896484375</v>
      </c>
      <c r="E95" s="8"/>
    </row>
    <row r="96" spans="1:5" ht="13.5">
      <c r="A96" s="1" t="s">
        <v>8</v>
      </c>
      <c r="B96" s="9">
        <f>B89*E89*($H$11/MIN($H$7:$H$18))</f>
        <v>0.06243896484375</v>
      </c>
      <c r="C96" s="8"/>
      <c r="D96" s="8"/>
      <c r="E96" s="9">
        <f>B89*E89*($H$11/MIN($H$7:$H$18))</f>
        <v>0.06243896484375</v>
      </c>
    </row>
    <row r="97" spans="1:5" ht="13.5">
      <c r="A97" s="1" t="s">
        <v>9</v>
      </c>
      <c r="B97" s="8"/>
      <c r="C97" s="9">
        <f>C89*D89*($H$12/MIN($H$7:$H$18))</f>
        <v>0.06243896484375</v>
      </c>
      <c r="D97" s="9">
        <f>C89*D89*($H$12/MIN($H$7:$H$18))</f>
        <v>0.06243896484375</v>
      </c>
      <c r="E97" s="8"/>
    </row>
    <row r="98" spans="1:5" ht="13.5">
      <c r="A98" s="1" t="s">
        <v>10</v>
      </c>
      <c r="B98" s="8"/>
      <c r="C98" s="9">
        <f>C89*E89*($H$13/MIN($H$7:$H$18))</f>
        <v>0.06243896484375</v>
      </c>
      <c r="D98" s="8"/>
      <c r="E98" s="9">
        <f>C89*E89*($H$13/MIN($H$7:$H$18))</f>
        <v>0.06243896484375</v>
      </c>
    </row>
    <row r="99" spans="1:5" ht="13.5">
      <c r="A99" s="1" t="s">
        <v>11</v>
      </c>
      <c r="B99" s="8"/>
      <c r="C99" s="8"/>
      <c r="D99" s="9">
        <f>D89^2*($H$14/MIN($H$7:$H$18))</f>
        <v>0.06646728515625</v>
      </c>
      <c r="E99" s="8"/>
    </row>
    <row r="100" spans="1:5" ht="13.5">
      <c r="A100" s="1" t="s">
        <v>12</v>
      </c>
      <c r="B100" s="8"/>
      <c r="C100" s="8"/>
      <c r="D100" s="8"/>
      <c r="E100" s="9">
        <f>E89^2*($H$15/MIN($H$7:$H$18))</f>
        <v>0.06646728515625</v>
      </c>
    </row>
    <row r="101" spans="1:5" ht="13.5">
      <c r="A101" s="1" t="s">
        <v>13</v>
      </c>
      <c r="B101" s="9">
        <f>(1-$A$9)*C89*B89*($H$17/MIN($H$7:$H$18))</f>
        <v>0.029327392578125</v>
      </c>
      <c r="C101" s="9">
        <f>(1-$A$9)*C89*B89*($H$17/MIN($H$7:$H$18))</f>
        <v>0.029327392578125</v>
      </c>
      <c r="D101" s="9">
        <f>$A$9*C89*B89*($H$17/MIN($H$7:$H$18))</f>
        <v>0.029327392578125</v>
      </c>
      <c r="E101" s="9">
        <f>$A$9*C89*B89*($H$17/MIN($H$7:$H$18))</f>
        <v>0.029327392578125</v>
      </c>
    </row>
    <row r="102" spans="1:5" ht="13.5">
      <c r="A102" s="1" t="s">
        <v>14</v>
      </c>
      <c r="B102" s="10">
        <f>$A$9*D89*E89*($H$18/MIN($H$7:$H$18))</f>
        <v>0.033233642578125</v>
      </c>
      <c r="C102" s="10">
        <f>$A$9*D89*E89*($H$18/MIN($H$7:$H$18))</f>
        <v>0.033233642578125</v>
      </c>
      <c r="D102" s="10">
        <f>(1-$A$9)*D89*E89*($H$18/MIN($H$7:$H$18))</f>
        <v>0.033233642578125</v>
      </c>
      <c r="E102" s="10">
        <f>(1-$A$9)*D89*E89*($H$18/MIN($H$7:$H$18))</f>
        <v>0.033233642578125</v>
      </c>
    </row>
    <row r="103" spans="1:5" ht="13.5">
      <c r="A103" s="1" t="s">
        <v>30</v>
      </c>
      <c r="B103" s="8">
        <f>SUM(B93:B102)</f>
        <v>0.24609375</v>
      </c>
      <c r="C103" s="8">
        <f>SUM(C93:C102)</f>
        <v>0.24609375</v>
      </c>
      <c r="D103" s="8">
        <f>SUM(D93:D102)</f>
        <v>0.25390625</v>
      </c>
      <c r="E103" s="8">
        <f>SUM(E93:E102)</f>
        <v>0.25390625</v>
      </c>
    </row>
    <row r="104" spans="1:5" ht="13.5">
      <c r="A104" s="1" t="s">
        <v>31</v>
      </c>
      <c r="B104" s="8">
        <f>1/SUM(B103:E103)</f>
        <v>1</v>
      </c>
      <c r="C104" s="8">
        <f>1/SUM(B103:E103)</f>
        <v>1</v>
      </c>
      <c r="D104" s="8">
        <f>1/SUM(B103:E103)</f>
        <v>1</v>
      </c>
      <c r="E104" s="8">
        <f>1/SUM(B103:E103)</f>
        <v>1</v>
      </c>
    </row>
    <row r="105" spans="1:5" ht="13.5">
      <c r="A105" s="1" t="s">
        <v>32</v>
      </c>
      <c r="B105" s="8">
        <f>B103*B104</f>
        <v>0.24609375</v>
      </c>
      <c r="C105" s="8">
        <f>C103*C104</f>
        <v>0.24609375</v>
      </c>
      <c r="D105" s="8">
        <f>D103*D104</f>
        <v>0.25390625</v>
      </c>
      <c r="E105" s="8">
        <f>E103*E104</f>
        <v>0.25390625</v>
      </c>
    </row>
    <row r="106" spans="1:2" ht="13.5">
      <c r="A106" s="1" t="s">
        <v>28</v>
      </c>
      <c r="B106">
        <f>B105*C105-D105*E105</f>
        <v>-0.00390625</v>
      </c>
    </row>
    <row r="107" spans="1:5" ht="13.5">
      <c r="A107" t="s">
        <v>29</v>
      </c>
      <c r="B107">
        <f>B91+1</f>
        <v>7</v>
      </c>
      <c r="C107" s="1"/>
      <c r="D107" s="1"/>
      <c r="E107" s="2"/>
    </row>
    <row r="108" spans="1:5" ht="13.5">
      <c r="A108" s="7" t="s">
        <v>0</v>
      </c>
      <c r="B108" s="7" t="s">
        <v>1</v>
      </c>
      <c r="C108" s="7" t="s">
        <v>2</v>
      </c>
      <c r="D108" s="7" t="s">
        <v>3</v>
      </c>
      <c r="E108" s="7" t="s">
        <v>4</v>
      </c>
    </row>
    <row r="109" spans="1:5" ht="13.5">
      <c r="A109" s="1" t="s">
        <v>5</v>
      </c>
      <c r="B109" s="9">
        <f>B105^2*($H$7/MIN($H$7:$H$18))</f>
        <v>0.0605621337890625</v>
      </c>
      <c r="C109" s="8"/>
      <c r="D109" s="8"/>
      <c r="E109" s="8"/>
    </row>
    <row r="110" spans="1:5" ht="13.5">
      <c r="A110" s="1" t="s">
        <v>6</v>
      </c>
      <c r="B110" s="8"/>
      <c r="C110" s="9">
        <f>C105^2*($H$8/MIN($H$7:$H$18))</f>
        <v>0.0605621337890625</v>
      </c>
      <c r="D110" s="8"/>
      <c r="E110" s="8"/>
    </row>
    <row r="111" spans="1:5" ht="13.5">
      <c r="A111" s="1" t="s">
        <v>7</v>
      </c>
      <c r="B111" s="9">
        <f>B105*D105*($H$10/MIN($H$7:$H$18))</f>
        <v>0.0624847412109375</v>
      </c>
      <c r="C111" s="8"/>
      <c r="D111" s="9">
        <f>B105*D105*($H$10/MIN($H$7:$H$18))</f>
        <v>0.0624847412109375</v>
      </c>
      <c r="E111" s="8"/>
    </row>
    <row r="112" spans="1:5" ht="13.5">
      <c r="A112" s="1" t="s">
        <v>8</v>
      </c>
      <c r="B112" s="9">
        <f>B105*E105*($H$11/MIN($H$7:$H$18))</f>
        <v>0.0624847412109375</v>
      </c>
      <c r="C112" s="8"/>
      <c r="D112" s="8"/>
      <c r="E112" s="9">
        <f>B105*E105*($H$11/MIN($H$7:$H$18))</f>
        <v>0.0624847412109375</v>
      </c>
    </row>
    <row r="113" spans="1:5" ht="13.5">
      <c r="A113" s="1" t="s">
        <v>9</v>
      </c>
      <c r="B113" s="8"/>
      <c r="C113" s="9">
        <f>C105*D105*($H$12/MIN($H$7:$H$18))</f>
        <v>0.0624847412109375</v>
      </c>
      <c r="D113" s="9">
        <f>C105*D105*($H$12/MIN($H$7:$H$18))</f>
        <v>0.0624847412109375</v>
      </c>
      <c r="E113" s="8"/>
    </row>
    <row r="114" spans="1:5" ht="13.5">
      <c r="A114" s="1" t="s">
        <v>10</v>
      </c>
      <c r="B114" s="8"/>
      <c r="C114" s="9">
        <f>C105*E105*($H$13/MIN($H$7:$H$18))</f>
        <v>0.0624847412109375</v>
      </c>
      <c r="D114" s="8"/>
      <c r="E114" s="9">
        <f>C105*E105*($H$13/MIN($H$7:$H$18))</f>
        <v>0.0624847412109375</v>
      </c>
    </row>
    <row r="115" spans="1:5" ht="13.5">
      <c r="A115" s="1" t="s">
        <v>11</v>
      </c>
      <c r="B115" s="8"/>
      <c r="C115" s="8"/>
      <c r="D115" s="9">
        <f>D105^2*($H$14/MIN($H$7:$H$18))</f>
        <v>0.0644683837890625</v>
      </c>
      <c r="E115" s="8"/>
    </row>
    <row r="116" spans="1:5" ht="13.5">
      <c r="A116" s="1" t="s">
        <v>12</v>
      </c>
      <c r="B116" s="8"/>
      <c r="C116" s="8"/>
      <c r="D116" s="8"/>
      <c r="E116" s="9">
        <f>E105^2*($H$15/MIN($H$7:$H$18))</f>
        <v>0.0644683837890625</v>
      </c>
    </row>
    <row r="117" spans="1:5" ht="13.5">
      <c r="A117" s="1" t="s">
        <v>13</v>
      </c>
      <c r="B117" s="9">
        <f>(1-$A$9)*C105*B105*($H$17/MIN($H$7:$H$18))</f>
        <v>0.03028106689453125</v>
      </c>
      <c r="C117" s="9">
        <f>(1-$A$9)*C105*B105*($H$17/MIN($H$7:$H$18))</f>
        <v>0.03028106689453125</v>
      </c>
      <c r="D117" s="9">
        <f>$A$9*C105*B105*($H$17/MIN($H$7:$H$18))</f>
        <v>0.03028106689453125</v>
      </c>
      <c r="E117" s="9">
        <f>$A$9*C105*B105*($H$17/MIN($H$7:$H$18))</f>
        <v>0.03028106689453125</v>
      </c>
    </row>
    <row r="118" spans="1:5" ht="13.5">
      <c r="A118" s="1" t="s">
        <v>14</v>
      </c>
      <c r="B118" s="10">
        <f>$A$9*D105*E105*($H$18/MIN($H$7:$H$18))</f>
        <v>0.03223419189453125</v>
      </c>
      <c r="C118" s="10">
        <f>$A$9*D105*E105*($H$18/MIN($H$7:$H$18))</f>
        <v>0.03223419189453125</v>
      </c>
      <c r="D118" s="10">
        <f>(1-$A$9)*D105*E105*($H$18/MIN($H$7:$H$18))</f>
        <v>0.03223419189453125</v>
      </c>
      <c r="E118" s="10">
        <f>(1-$A$9)*D105*E105*($H$18/MIN($H$7:$H$18))</f>
        <v>0.03223419189453125</v>
      </c>
    </row>
    <row r="119" spans="1:5" ht="13.5">
      <c r="A119" s="1" t="s">
        <v>30</v>
      </c>
      <c r="B119" s="8">
        <f>SUM(B109:B118)</f>
        <v>0.248046875</v>
      </c>
      <c r="C119" s="8">
        <f>SUM(C109:C118)</f>
        <v>0.248046875</v>
      </c>
      <c r="D119" s="8">
        <f>SUM(D109:D118)</f>
        <v>0.251953125</v>
      </c>
      <c r="E119" s="8">
        <f>SUM(E109:E118)</f>
        <v>0.251953125</v>
      </c>
    </row>
    <row r="120" spans="1:5" ht="13.5">
      <c r="A120" s="1" t="s">
        <v>31</v>
      </c>
      <c r="B120" s="8">
        <f>1/SUM(B119:E119)</f>
        <v>1</v>
      </c>
      <c r="C120" s="8">
        <f>1/SUM(B119:E119)</f>
        <v>1</v>
      </c>
      <c r="D120" s="8">
        <f>1/SUM(B119:E119)</f>
        <v>1</v>
      </c>
      <c r="E120" s="8">
        <f>1/SUM(B119:E119)</f>
        <v>1</v>
      </c>
    </row>
    <row r="121" spans="1:5" ht="13.5">
      <c r="A121" s="1" t="s">
        <v>32</v>
      </c>
      <c r="B121" s="8">
        <f>B119*B120</f>
        <v>0.248046875</v>
      </c>
      <c r="C121" s="8">
        <f>C119*C120</f>
        <v>0.248046875</v>
      </c>
      <c r="D121" s="8">
        <f>D119*D120</f>
        <v>0.251953125</v>
      </c>
      <c r="E121" s="8">
        <f>E119*E120</f>
        <v>0.251953125</v>
      </c>
    </row>
    <row r="122" spans="1:2" ht="13.5">
      <c r="A122" s="1" t="s">
        <v>28</v>
      </c>
      <c r="B122">
        <f>B121*C121-D121*E121</f>
        <v>-0.001953125</v>
      </c>
    </row>
    <row r="123" spans="1:5" ht="13.5">
      <c r="A123" t="s">
        <v>29</v>
      </c>
      <c r="B123">
        <f>B107+1</f>
        <v>8</v>
      </c>
      <c r="C123" s="1"/>
      <c r="D123" s="1"/>
      <c r="E123" s="2"/>
    </row>
    <row r="124" spans="1:5" ht="13.5">
      <c r="A124" s="7" t="s">
        <v>0</v>
      </c>
      <c r="B124" s="7" t="s">
        <v>1</v>
      </c>
      <c r="C124" s="7" t="s">
        <v>2</v>
      </c>
      <c r="D124" s="7" t="s">
        <v>3</v>
      </c>
      <c r="E124" s="7" t="s">
        <v>4</v>
      </c>
    </row>
    <row r="125" spans="1:5" ht="13.5">
      <c r="A125" s="1" t="s">
        <v>5</v>
      </c>
      <c r="B125" s="9">
        <f>B121^2*($H$7/MIN($H$7:$H$18))</f>
        <v>0.061527252197265625</v>
      </c>
      <c r="C125" s="8"/>
      <c r="D125" s="8"/>
      <c r="E125" s="8"/>
    </row>
    <row r="126" spans="1:5" ht="13.5">
      <c r="A126" s="1" t="s">
        <v>6</v>
      </c>
      <c r="B126" s="8"/>
      <c r="C126" s="9">
        <f>C121^2*($H$8/MIN($H$7:$H$18))</f>
        <v>0.061527252197265625</v>
      </c>
      <c r="D126" s="8"/>
      <c r="E126" s="8"/>
    </row>
    <row r="127" spans="1:5" ht="13.5">
      <c r="A127" s="1" t="s">
        <v>7</v>
      </c>
      <c r="B127" s="9">
        <f>B121*D121*($H$10/MIN($H$7:$H$18))</f>
        <v>0.062496185302734375</v>
      </c>
      <c r="C127" s="8"/>
      <c r="D127" s="9">
        <f>B121*D121*($H$10/MIN($H$7:$H$18))</f>
        <v>0.062496185302734375</v>
      </c>
      <c r="E127" s="8"/>
    </row>
    <row r="128" spans="1:5" ht="13.5">
      <c r="A128" s="1" t="s">
        <v>8</v>
      </c>
      <c r="B128" s="9">
        <f>B121*E121*($H$11/MIN($H$7:$H$18))</f>
        <v>0.062496185302734375</v>
      </c>
      <c r="C128" s="8"/>
      <c r="D128" s="8"/>
      <c r="E128" s="9">
        <f>B121*E121*($H$11/MIN($H$7:$H$18))</f>
        <v>0.062496185302734375</v>
      </c>
    </row>
    <row r="129" spans="1:5" ht="13.5">
      <c r="A129" s="1" t="s">
        <v>9</v>
      </c>
      <c r="B129" s="8"/>
      <c r="C129" s="9">
        <f>C121*D121*($H$12/MIN($H$7:$H$18))</f>
        <v>0.062496185302734375</v>
      </c>
      <c r="D129" s="9">
        <f>C121*D121*($H$12/MIN($H$7:$H$18))</f>
        <v>0.062496185302734375</v>
      </c>
      <c r="E129" s="8"/>
    </row>
    <row r="130" spans="1:5" ht="13.5">
      <c r="A130" s="1" t="s">
        <v>10</v>
      </c>
      <c r="B130" s="8"/>
      <c r="C130" s="9">
        <f>C121*E121*($H$13/MIN($H$7:$H$18))</f>
        <v>0.062496185302734375</v>
      </c>
      <c r="D130" s="8"/>
      <c r="E130" s="9">
        <f>C121*E121*($H$13/MIN($H$7:$H$18))</f>
        <v>0.062496185302734375</v>
      </c>
    </row>
    <row r="131" spans="1:5" ht="13.5">
      <c r="A131" s="1" t="s">
        <v>11</v>
      </c>
      <c r="B131" s="8"/>
      <c r="C131" s="8"/>
      <c r="D131" s="9">
        <f>D121^2*($H$14/MIN($H$7:$H$18))</f>
        <v>0.06348037719726562</v>
      </c>
      <c r="E131" s="8"/>
    </row>
    <row r="132" spans="1:5" ht="13.5">
      <c r="A132" s="1" t="s">
        <v>12</v>
      </c>
      <c r="B132" s="8"/>
      <c r="C132" s="8"/>
      <c r="D132" s="8"/>
      <c r="E132" s="9">
        <f>E121^2*($H$15/MIN($H$7:$H$18))</f>
        <v>0.06348037719726562</v>
      </c>
    </row>
    <row r="133" spans="1:5" ht="13.5">
      <c r="A133" s="1" t="s">
        <v>13</v>
      </c>
      <c r="B133" s="9">
        <f>(1-$A$9)*C121*B121*($H$17/MIN($H$7:$H$18))</f>
        <v>0.030763626098632812</v>
      </c>
      <c r="C133" s="9">
        <f>(1-$A$9)*C121*B121*($H$17/MIN($H$7:$H$18))</f>
        <v>0.030763626098632812</v>
      </c>
      <c r="D133" s="9">
        <f>$A$9*C121*B121*($H$17/MIN($H$7:$H$18))</f>
        <v>0.030763626098632812</v>
      </c>
      <c r="E133" s="9">
        <f>$A$9*C121*B121*($H$17/MIN($H$7:$H$18))</f>
        <v>0.030763626098632812</v>
      </c>
    </row>
    <row r="134" spans="1:5" ht="13.5">
      <c r="A134" s="1" t="s">
        <v>14</v>
      </c>
      <c r="B134" s="10">
        <f>$A$9*D121*E121*($H$18/MIN($H$7:$H$18))</f>
        <v>0.03174018859863281</v>
      </c>
      <c r="C134" s="10">
        <f>$A$9*D121*E121*($H$18/MIN($H$7:$H$18))</f>
        <v>0.03174018859863281</v>
      </c>
      <c r="D134" s="10">
        <f>(1-$A$9)*D121*E121*($H$18/MIN($H$7:$H$18))</f>
        <v>0.03174018859863281</v>
      </c>
      <c r="E134" s="10">
        <f>(1-$A$9)*D121*E121*($H$18/MIN($H$7:$H$18))</f>
        <v>0.03174018859863281</v>
      </c>
    </row>
    <row r="135" spans="1:5" ht="13.5">
      <c r="A135" s="1" t="s">
        <v>30</v>
      </c>
      <c r="B135" s="8">
        <f>SUM(B125:B134)</f>
        <v>0.2490234375</v>
      </c>
      <c r="C135" s="8">
        <f>SUM(C125:C134)</f>
        <v>0.2490234375</v>
      </c>
      <c r="D135" s="8">
        <f>SUM(D125:D134)</f>
        <v>0.2509765625</v>
      </c>
      <c r="E135" s="8">
        <f>SUM(E125:E134)</f>
        <v>0.2509765625</v>
      </c>
    </row>
    <row r="136" spans="1:5" ht="13.5">
      <c r="A136" s="1" t="s">
        <v>31</v>
      </c>
      <c r="B136" s="8">
        <f>1/SUM(B135:E135)</f>
        <v>1</v>
      </c>
      <c r="C136" s="8">
        <f>1/SUM(B135:E135)</f>
        <v>1</v>
      </c>
      <c r="D136" s="8">
        <f>1/SUM(B135:E135)</f>
        <v>1</v>
      </c>
      <c r="E136" s="8">
        <f>1/SUM(B135:E135)</f>
        <v>1</v>
      </c>
    </row>
    <row r="137" spans="1:5" ht="13.5">
      <c r="A137" s="1" t="s">
        <v>32</v>
      </c>
      <c r="B137" s="8">
        <f>B135*B136</f>
        <v>0.2490234375</v>
      </c>
      <c r="C137" s="8">
        <f>C135*C136</f>
        <v>0.2490234375</v>
      </c>
      <c r="D137" s="8">
        <f>D135*D136</f>
        <v>0.2509765625</v>
      </c>
      <c r="E137" s="8">
        <f>E135*E136</f>
        <v>0.2509765625</v>
      </c>
    </row>
    <row r="138" spans="1:2" ht="13.5">
      <c r="A138" s="1" t="s">
        <v>28</v>
      </c>
      <c r="B138">
        <f>B137*C137-D137*E137</f>
        <v>-0.0009765625</v>
      </c>
    </row>
    <row r="139" spans="1:5" ht="13.5">
      <c r="A139" t="s">
        <v>29</v>
      </c>
      <c r="B139">
        <f>B123+1</f>
        <v>9</v>
      </c>
      <c r="C139" s="1"/>
      <c r="D139" s="1"/>
      <c r="E139" s="2"/>
    </row>
    <row r="140" spans="1:5" ht="13.5">
      <c r="A140" s="7" t="s">
        <v>0</v>
      </c>
      <c r="B140" s="7" t="s">
        <v>1</v>
      </c>
      <c r="C140" s="7" t="s">
        <v>2</v>
      </c>
      <c r="D140" s="7" t="s">
        <v>3</v>
      </c>
      <c r="E140" s="7" t="s">
        <v>4</v>
      </c>
    </row>
    <row r="141" spans="1:5" ht="13.5">
      <c r="A141" s="1" t="s">
        <v>5</v>
      </c>
      <c r="B141" s="9">
        <f>B137^2*($H$7/MIN($H$7:$H$18))</f>
        <v>0.062012672424316406</v>
      </c>
      <c r="C141" s="8"/>
      <c r="D141" s="8"/>
      <c r="E141" s="8"/>
    </row>
    <row r="142" spans="1:5" ht="13.5">
      <c r="A142" s="1" t="s">
        <v>6</v>
      </c>
      <c r="B142" s="8"/>
      <c r="C142" s="9">
        <f>C137^2*($H$8/MIN($H$7:$H$18))</f>
        <v>0.062012672424316406</v>
      </c>
      <c r="D142" s="8"/>
      <c r="E142" s="8"/>
    </row>
    <row r="143" spans="1:5" ht="13.5">
      <c r="A143" s="1" t="s">
        <v>7</v>
      </c>
      <c r="B143" s="9">
        <f>B137*D137*($H$10/MIN($H$7:$H$18))</f>
        <v>0.062499046325683594</v>
      </c>
      <c r="C143" s="8"/>
      <c r="D143" s="9">
        <f>B137*D137*($H$10/MIN($H$7:$H$18))</f>
        <v>0.062499046325683594</v>
      </c>
      <c r="E143" s="8"/>
    </row>
    <row r="144" spans="1:5" ht="13.5">
      <c r="A144" s="1" t="s">
        <v>8</v>
      </c>
      <c r="B144" s="9">
        <f>B137*E137*($H$11/MIN($H$7:$H$18))</f>
        <v>0.062499046325683594</v>
      </c>
      <c r="C144" s="8"/>
      <c r="D144" s="8"/>
      <c r="E144" s="9">
        <f>B137*E137*($H$11/MIN($H$7:$H$18))</f>
        <v>0.062499046325683594</v>
      </c>
    </row>
    <row r="145" spans="1:5" ht="13.5">
      <c r="A145" s="1" t="s">
        <v>9</v>
      </c>
      <c r="B145" s="8"/>
      <c r="C145" s="9">
        <f>C137*D137*($H$12/MIN($H$7:$H$18))</f>
        <v>0.062499046325683594</v>
      </c>
      <c r="D145" s="9">
        <f>C137*D137*($H$12/MIN($H$7:$H$18))</f>
        <v>0.062499046325683594</v>
      </c>
      <c r="E145" s="8"/>
    </row>
    <row r="146" spans="1:5" ht="13.5">
      <c r="A146" s="1" t="s">
        <v>10</v>
      </c>
      <c r="B146" s="8"/>
      <c r="C146" s="9">
        <f>C137*E137*($H$13/MIN($H$7:$H$18))</f>
        <v>0.062499046325683594</v>
      </c>
      <c r="D146" s="8"/>
      <c r="E146" s="9">
        <f>C137*E137*($H$13/MIN($H$7:$H$18))</f>
        <v>0.062499046325683594</v>
      </c>
    </row>
    <row r="147" spans="1:5" ht="13.5">
      <c r="A147" s="1" t="s">
        <v>11</v>
      </c>
      <c r="B147" s="8"/>
      <c r="C147" s="8"/>
      <c r="D147" s="9">
        <f>D137^2*($H$14/MIN($H$7:$H$18))</f>
        <v>0.0629892349243164</v>
      </c>
      <c r="E147" s="8"/>
    </row>
    <row r="148" spans="1:5" ht="13.5">
      <c r="A148" s="1" t="s">
        <v>12</v>
      </c>
      <c r="B148" s="8"/>
      <c r="C148" s="8"/>
      <c r="D148" s="8"/>
      <c r="E148" s="9">
        <f>E137^2*($H$15/MIN($H$7:$H$18))</f>
        <v>0.0629892349243164</v>
      </c>
    </row>
    <row r="149" spans="1:5" ht="13.5">
      <c r="A149" s="1" t="s">
        <v>13</v>
      </c>
      <c r="B149" s="9">
        <f>(1-$A$9)*C137*B137*($H$17/MIN($H$7:$H$18))</f>
        <v>0.031006336212158203</v>
      </c>
      <c r="C149" s="9">
        <f>(1-$A$9)*C137*B137*($H$17/MIN($H$7:$H$18))</f>
        <v>0.031006336212158203</v>
      </c>
      <c r="D149" s="9">
        <f>$A$9*C137*B137*($H$17/MIN($H$7:$H$18))</f>
        <v>0.031006336212158203</v>
      </c>
      <c r="E149" s="9">
        <f>$A$9*C137*B137*($H$17/MIN($H$7:$H$18))</f>
        <v>0.031006336212158203</v>
      </c>
    </row>
    <row r="150" spans="1:5" ht="13.5">
      <c r="A150" s="1" t="s">
        <v>14</v>
      </c>
      <c r="B150" s="10">
        <f>$A$9*D137*E137*($H$18/MIN($H$7:$H$18))</f>
        <v>0.0314946174621582</v>
      </c>
      <c r="C150" s="10">
        <f>$A$9*D137*E137*($H$18/MIN($H$7:$H$18))</f>
        <v>0.0314946174621582</v>
      </c>
      <c r="D150" s="10">
        <f>(1-$A$9)*D137*E137*($H$18/MIN($H$7:$H$18))</f>
        <v>0.0314946174621582</v>
      </c>
      <c r="E150" s="10">
        <f>(1-$A$9)*D137*E137*($H$18/MIN($H$7:$H$18))</f>
        <v>0.0314946174621582</v>
      </c>
    </row>
    <row r="151" spans="1:5" ht="13.5">
      <c r="A151" s="1" t="s">
        <v>30</v>
      </c>
      <c r="B151" s="8">
        <f>SUM(B141:B150)</f>
        <v>0.24951171875</v>
      </c>
      <c r="C151" s="8">
        <f>SUM(C141:C150)</f>
        <v>0.24951171875</v>
      </c>
      <c r="D151" s="8">
        <f>SUM(D141:D150)</f>
        <v>0.25048828125</v>
      </c>
      <c r="E151" s="8">
        <f>SUM(E141:E150)</f>
        <v>0.25048828125</v>
      </c>
    </row>
    <row r="152" spans="1:5" ht="13.5">
      <c r="A152" s="1" t="s">
        <v>31</v>
      </c>
      <c r="B152" s="8">
        <f>1/SUM(B151:E151)</f>
        <v>1</v>
      </c>
      <c r="C152" s="8">
        <f>1/SUM(B151:E151)</f>
        <v>1</v>
      </c>
      <c r="D152" s="8">
        <f>1/SUM(B151:E151)</f>
        <v>1</v>
      </c>
      <c r="E152" s="8">
        <f>1/SUM(B151:E151)</f>
        <v>1</v>
      </c>
    </row>
    <row r="153" spans="1:5" ht="13.5">
      <c r="A153" s="1" t="s">
        <v>32</v>
      </c>
      <c r="B153" s="8">
        <f>B151*B152</f>
        <v>0.24951171875</v>
      </c>
      <c r="C153" s="8">
        <f>C151*C152</f>
        <v>0.24951171875</v>
      </c>
      <c r="D153" s="8">
        <f>D151*D152</f>
        <v>0.25048828125</v>
      </c>
      <c r="E153" s="8">
        <f>E151*E152</f>
        <v>0.25048828125</v>
      </c>
    </row>
    <row r="154" spans="1:2" ht="13.5">
      <c r="A154" s="1" t="s">
        <v>28</v>
      </c>
      <c r="B154">
        <f>B153*C153-D153*E153</f>
        <v>-0.00048828125</v>
      </c>
    </row>
    <row r="155" spans="1:5" ht="13.5">
      <c r="A155" t="s">
        <v>29</v>
      </c>
      <c r="B155">
        <f>B139+1</f>
        <v>10</v>
      </c>
      <c r="C155" s="1"/>
      <c r="D155" s="1"/>
      <c r="E155" s="2"/>
    </row>
    <row r="156" spans="1:5" ht="13.5">
      <c r="A156" s="7" t="s">
        <v>0</v>
      </c>
      <c r="B156" s="7" t="s">
        <v>1</v>
      </c>
      <c r="C156" s="7" t="s">
        <v>2</v>
      </c>
      <c r="D156" s="7" t="s">
        <v>3</v>
      </c>
      <c r="E156" s="7" t="s">
        <v>4</v>
      </c>
    </row>
    <row r="157" spans="1:5" ht="13.5">
      <c r="A157" s="1" t="s">
        <v>5</v>
      </c>
      <c r="B157" s="9">
        <f>B153^2*($H$7/MIN($H$7:$H$18))</f>
        <v>0.0622560977935791</v>
      </c>
      <c r="C157" s="8"/>
      <c r="D157" s="8"/>
      <c r="E157" s="8"/>
    </row>
    <row r="158" spans="1:5" ht="13.5">
      <c r="A158" s="1" t="s">
        <v>6</v>
      </c>
      <c r="B158" s="8"/>
      <c r="C158" s="9">
        <f>C153^2*($H$8/MIN($H$7:$H$18))</f>
        <v>0.0622560977935791</v>
      </c>
      <c r="D158" s="8"/>
      <c r="E158" s="8"/>
    </row>
    <row r="159" spans="1:5" ht="13.5">
      <c r="A159" s="1" t="s">
        <v>7</v>
      </c>
      <c r="B159" s="9">
        <f>B153*D153*($H$10/MIN($H$7:$H$18))</f>
        <v>0.0624997615814209</v>
      </c>
      <c r="C159" s="8"/>
      <c r="D159" s="9">
        <f>B153*D153*($H$10/MIN($H$7:$H$18))</f>
        <v>0.0624997615814209</v>
      </c>
      <c r="E159" s="8"/>
    </row>
    <row r="160" spans="1:5" ht="13.5">
      <c r="A160" s="1" t="s">
        <v>8</v>
      </c>
      <c r="B160" s="9">
        <f>B153*E153*($H$11/MIN($H$7:$H$18))</f>
        <v>0.0624997615814209</v>
      </c>
      <c r="C160" s="8"/>
      <c r="D160" s="8"/>
      <c r="E160" s="9">
        <f>B153*E153*($H$11/MIN($H$7:$H$18))</f>
        <v>0.0624997615814209</v>
      </c>
    </row>
    <row r="161" spans="1:5" ht="13.5">
      <c r="A161" s="1" t="s">
        <v>9</v>
      </c>
      <c r="B161" s="8"/>
      <c r="C161" s="9">
        <f>C153*D153*($H$12/MIN($H$7:$H$18))</f>
        <v>0.0624997615814209</v>
      </c>
      <c r="D161" s="9">
        <f>C153*D153*($H$12/MIN($H$7:$H$18))</f>
        <v>0.0624997615814209</v>
      </c>
      <c r="E161" s="8"/>
    </row>
    <row r="162" spans="1:5" ht="13.5">
      <c r="A162" s="1" t="s">
        <v>10</v>
      </c>
      <c r="B162" s="8"/>
      <c r="C162" s="9">
        <f>C153*E153*($H$13/MIN($H$7:$H$18))</f>
        <v>0.0624997615814209</v>
      </c>
      <c r="D162" s="8"/>
      <c r="E162" s="9">
        <f>C153*E153*($H$13/MIN($H$7:$H$18))</f>
        <v>0.0624997615814209</v>
      </c>
    </row>
    <row r="163" spans="1:5" ht="13.5">
      <c r="A163" s="1" t="s">
        <v>11</v>
      </c>
      <c r="B163" s="8"/>
      <c r="C163" s="8"/>
      <c r="D163" s="9">
        <f>D153^2*($H$14/MIN($H$7:$H$18))</f>
        <v>0.0627443790435791</v>
      </c>
      <c r="E163" s="8"/>
    </row>
    <row r="164" spans="1:5" ht="13.5">
      <c r="A164" s="1" t="s">
        <v>12</v>
      </c>
      <c r="B164" s="8"/>
      <c r="C164" s="8"/>
      <c r="D164" s="8"/>
      <c r="E164" s="9">
        <f>E153^2*($H$15/MIN($H$7:$H$18))</f>
        <v>0.0627443790435791</v>
      </c>
    </row>
    <row r="165" spans="1:5" ht="13.5">
      <c r="A165" s="1" t="s">
        <v>13</v>
      </c>
      <c r="B165" s="9">
        <f>(1-$A$9)*C153*B153*($H$17/MIN($H$7:$H$18))</f>
        <v>0.03112804889678955</v>
      </c>
      <c r="C165" s="9">
        <f>(1-$A$9)*C153*B153*($H$17/MIN($H$7:$H$18))</f>
        <v>0.03112804889678955</v>
      </c>
      <c r="D165" s="9">
        <f>$A$9*C153*B153*($H$17/MIN($H$7:$H$18))</f>
        <v>0.03112804889678955</v>
      </c>
      <c r="E165" s="9">
        <f>$A$9*C153*B153*($H$17/MIN($H$7:$H$18))</f>
        <v>0.03112804889678955</v>
      </c>
    </row>
    <row r="166" spans="1:5" ht="13.5">
      <c r="A166" s="1" t="s">
        <v>14</v>
      </c>
      <c r="B166" s="10">
        <f>$A$9*D153*E153*($H$18/MIN($H$7:$H$18))</f>
        <v>0.03137218952178955</v>
      </c>
      <c r="C166" s="10">
        <f>$A$9*D153*E153*($H$18/MIN($H$7:$H$18))</f>
        <v>0.03137218952178955</v>
      </c>
      <c r="D166" s="10">
        <f>(1-$A$9)*D153*E153*($H$18/MIN($H$7:$H$18))</f>
        <v>0.03137218952178955</v>
      </c>
      <c r="E166" s="10">
        <f>(1-$A$9)*D153*E153*($H$18/MIN($H$7:$H$18))</f>
        <v>0.03137218952178955</v>
      </c>
    </row>
    <row r="167" spans="1:5" ht="13.5">
      <c r="A167" s="1" t="s">
        <v>30</v>
      </c>
      <c r="B167" s="8">
        <f>SUM(B157:B166)</f>
        <v>0.249755859375</v>
      </c>
      <c r="C167" s="8">
        <f>SUM(C157:C166)</f>
        <v>0.249755859375</v>
      </c>
      <c r="D167" s="8">
        <f>SUM(D157:D166)</f>
        <v>0.250244140625</v>
      </c>
      <c r="E167" s="8">
        <f>SUM(E157:E166)</f>
        <v>0.250244140625</v>
      </c>
    </row>
    <row r="168" spans="1:5" ht="13.5">
      <c r="A168" s="1" t="s">
        <v>31</v>
      </c>
      <c r="B168" s="8">
        <f>1/SUM(B167:E167)</f>
        <v>1</v>
      </c>
      <c r="C168" s="8">
        <f>1/SUM(B167:E167)</f>
        <v>1</v>
      </c>
      <c r="D168" s="8">
        <f>1/SUM(B167:E167)</f>
        <v>1</v>
      </c>
      <c r="E168" s="8">
        <f>1/SUM(B167:E167)</f>
        <v>1</v>
      </c>
    </row>
    <row r="169" spans="1:5" ht="13.5">
      <c r="A169" s="1" t="s">
        <v>32</v>
      </c>
      <c r="B169" s="8">
        <f>B167*B168</f>
        <v>0.249755859375</v>
      </c>
      <c r="C169" s="8">
        <f>C167*C168</f>
        <v>0.249755859375</v>
      </c>
      <c r="D169" s="8">
        <f>D167*D168</f>
        <v>0.250244140625</v>
      </c>
      <c r="E169" s="8">
        <f>E167*E168</f>
        <v>0.250244140625</v>
      </c>
    </row>
    <row r="170" spans="1:2" ht="13.5">
      <c r="A170" s="1" t="s">
        <v>28</v>
      </c>
      <c r="B170">
        <f>B169*C169-D169*E169</f>
        <v>-0.000244140625</v>
      </c>
    </row>
    <row r="171" spans="1:5" ht="13.5">
      <c r="A171" t="s">
        <v>29</v>
      </c>
      <c r="B171">
        <f>B155+1</f>
        <v>11</v>
      </c>
      <c r="C171" s="1"/>
      <c r="D171" s="1"/>
      <c r="E171" s="2"/>
    </row>
    <row r="172" spans="1:5" ht="13.5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4</v>
      </c>
    </row>
    <row r="173" spans="1:5" ht="13.5">
      <c r="A173" s="1" t="s">
        <v>5</v>
      </c>
      <c r="B173" s="9">
        <f>B169^2*($H$7/MIN($H$7:$H$18))</f>
        <v>0.062377989292144775</v>
      </c>
      <c r="C173" s="8"/>
      <c r="D173" s="8"/>
      <c r="E173" s="8"/>
    </row>
    <row r="174" spans="1:5" ht="13.5">
      <c r="A174" s="1" t="s">
        <v>6</v>
      </c>
      <c r="B174" s="8"/>
      <c r="C174" s="9">
        <f>C169^2*($H$8/MIN($H$7:$H$18))</f>
        <v>0.062377989292144775</v>
      </c>
      <c r="D174" s="8"/>
      <c r="E174" s="8"/>
    </row>
    <row r="175" spans="1:5" ht="13.5">
      <c r="A175" s="1" t="s">
        <v>7</v>
      </c>
      <c r="B175" s="9">
        <f>B169*D169*($H$10/MIN($H$7:$H$18))</f>
        <v>0.062499940395355225</v>
      </c>
      <c r="C175" s="8"/>
      <c r="D175" s="9">
        <f>B169*D169*($H$10/MIN($H$7:$H$18))</f>
        <v>0.062499940395355225</v>
      </c>
      <c r="E175" s="8"/>
    </row>
    <row r="176" spans="1:5" ht="13.5">
      <c r="A176" s="1" t="s">
        <v>8</v>
      </c>
      <c r="B176" s="9">
        <f>B169*E169*($H$11/MIN($H$7:$H$18))</f>
        <v>0.062499940395355225</v>
      </c>
      <c r="C176" s="8"/>
      <c r="D176" s="8"/>
      <c r="E176" s="9">
        <f>B169*E169*($H$11/MIN($H$7:$H$18))</f>
        <v>0.062499940395355225</v>
      </c>
    </row>
    <row r="177" spans="1:5" ht="13.5">
      <c r="A177" s="1" t="s">
        <v>9</v>
      </c>
      <c r="B177" s="8"/>
      <c r="C177" s="9">
        <f>C169*D169*($H$12/MIN($H$7:$H$18))</f>
        <v>0.062499940395355225</v>
      </c>
      <c r="D177" s="9">
        <f>C169*D169*($H$12/MIN($H$7:$H$18))</f>
        <v>0.062499940395355225</v>
      </c>
      <c r="E177" s="8"/>
    </row>
    <row r="178" spans="1:5" ht="13.5">
      <c r="A178" s="1" t="s">
        <v>10</v>
      </c>
      <c r="B178" s="8"/>
      <c r="C178" s="9">
        <f>C169*E169*($H$13/MIN($H$7:$H$18))</f>
        <v>0.062499940395355225</v>
      </c>
      <c r="D178" s="8"/>
      <c r="E178" s="9">
        <f>C169*E169*($H$13/MIN($H$7:$H$18))</f>
        <v>0.062499940395355225</v>
      </c>
    </row>
    <row r="179" spans="1:5" ht="13.5">
      <c r="A179" s="1" t="s">
        <v>11</v>
      </c>
      <c r="B179" s="8"/>
      <c r="C179" s="8"/>
      <c r="D179" s="9">
        <f>D169^2*($H$14/MIN($H$7:$H$18))</f>
        <v>0.06262212991714478</v>
      </c>
      <c r="E179" s="8"/>
    </row>
    <row r="180" spans="1:5" ht="13.5">
      <c r="A180" s="1" t="s">
        <v>12</v>
      </c>
      <c r="B180" s="8"/>
      <c r="C180" s="8"/>
      <c r="D180" s="8"/>
      <c r="E180" s="9">
        <f>E169^2*($H$15/MIN($H$7:$H$18))</f>
        <v>0.06262212991714478</v>
      </c>
    </row>
    <row r="181" spans="1:5" ht="13.5">
      <c r="A181" s="1" t="s">
        <v>13</v>
      </c>
      <c r="B181" s="9">
        <f>(1-$A$9)*C169*B169*($H$17/MIN($H$7:$H$18))</f>
        <v>0.031188994646072388</v>
      </c>
      <c r="C181" s="9">
        <f>(1-$A$9)*C169*B169*($H$17/MIN($H$7:$H$18))</f>
        <v>0.031188994646072388</v>
      </c>
      <c r="D181" s="9">
        <f>$A$9*C169*B169*($H$17/MIN($H$7:$H$18))</f>
        <v>0.031188994646072388</v>
      </c>
      <c r="E181" s="9">
        <f>$A$9*C169*B169*($H$17/MIN($H$7:$H$18))</f>
        <v>0.031188994646072388</v>
      </c>
    </row>
    <row r="182" spans="1:5" ht="13.5">
      <c r="A182" s="1" t="s">
        <v>14</v>
      </c>
      <c r="B182" s="10">
        <f>$A$9*D169*E169*($H$18/MIN($H$7:$H$18))</f>
        <v>0.03131106495857239</v>
      </c>
      <c r="C182" s="10">
        <f>$A$9*D169*E169*($H$18/MIN($H$7:$H$18))</f>
        <v>0.03131106495857239</v>
      </c>
      <c r="D182" s="10">
        <f>(1-$A$9)*D169*E169*($H$18/MIN($H$7:$H$18))</f>
        <v>0.03131106495857239</v>
      </c>
      <c r="E182" s="10">
        <f>(1-$A$9)*D169*E169*($H$18/MIN($H$7:$H$18))</f>
        <v>0.03131106495857239</v>
      </c>
    </row>
    <row r="183" spans="1:5" ht="13.5">
      <c r="A183" s="1" t="s">
        <v>30</v>
      </c>
      <c r="B183" s="8">
        <f>SUM(B173:B182)</f>
        <v>0.2498779296875</v>
      </c>
      <c r="C183" s="8">
        <f>SUM(C173:C182)</f>
        <v>0.2498779296875</v>
      </c>
      <c r="D183" s="8">
        <f>SUM(D173:D182)</f>
        <v>0.2501220703125</v>
      </c>
      <c r="E183" s="8">
        <f>SUM(E173:E182)</f>
        <v>0.2501220703125</v>
      </c>
    </row>
    <row r="184" spans="1:5" ht="13.5">
      <c r="A184" s="1" t="s">
        <v>31</v>
      </c>
      <c r="B184" s="8">
        <f>1/SUM(B183:E183)</f>
        <v>1</v>
      </c>
      <c r="C184" s="8">
        <f>1/SUM(B183:E183)</f>
        <v>1</v>
      </c>
      <c r="D184" s="8">
        <f>1/SUM(B183:E183)</f>
        <v>1</v>
      </c>
      <c r="E184" s="8">
        <f>1/SUM(B183:E183)</f>
        <v>1</v>
      </c>
    </row>
    <row r="185" spans="1:5" ht="13.5">
      <c r="A185" s="1" t="s">
        <v>32</v>
      </c>
      <c r="B185" s="8">
        <f>B183*B184</f>
        <v>0.2498779296875</v>
      </c>
      <c r="C185" s="8">
        <f>C183*C184</f>
        <v>0.2498779296875</v>
      </c>
      <c r="D185" s="8">
        <f>D183*D184</f>
        <v>0.2501220703125</v>
      </c>
      <c r="E185" s="8">
        <f>E183*E184</f>
        <v>0.2501220703125</v>
      </c>
    </row>
    <row r="186" spans="1:2" ht="13.5">
      <c r="A186" s="1" t="s">
        <v>28</v>
      </c>
      <c r="B186">
        <f>B185*C185-D185*E185</f>
        <v>-0.0001220703125</v>
      </c>
    </row>
    <row r="187" spans="1:5" ht="13.5">
      <c r="A187" t="s">
        <v>29</v>
      </c>
      <c r="B187">
        <f>B171+1</f>
        <v>12</v>
      </c>
      <c r="C187" s="1"/>
      <c r="D187" s="1"/>
      <c r="E187" s="2"/>
    </row>
    <row r="188" spans="1:5" ht="13.5">
      <c r="A188" s="7" t="s">
        <v>0</v>
      </c>
      <c r="B188" s="7" t="s">
        <v>1</v>
      </c>
      <c r="C188" s="7" t="s">
        <v>2</v>
      </c>
      <c r="D188" s="7" t="s">
        <v>3</v>
      </c>
      <c r="E188" s="7" t="s">
        <v>4</v>
      </c>
    </row>
    <row r="189" spans="1:5" ht="13.5">
      <c r="A189" s="1" t="s">
        <v>5</v>
      </c>
      <c r="B189" s="9">
        <f>B185^2*($H$7/MIN($H$7:$H$18))</f>
        <v>0.062438979744911194</v>
      </c>
      <c r="C189" s="8"/>
      <c r="D189" s="8"/>
      <c r="E189" s="8"/>
    </row>
    <row r="190" spans="1:5" ht="13.5">
      <c r="A190" s="1" t="s">
        <v>6</v>
      </c>
      <c r="B190" s="8"/>
      <c r="C190" s="9">
        <f>C185^2*($H$8/MIN($H$7:$H$18))</f>
        <v>0.062438979744911194</v>
      </c>
      <c r="D190" s="8"/>
      <c r="E190" s="8"/>
    </row>
    <row r="191" spans="1:5" ht="13.5">
      <c r="A191" s="1" t="s">
        <v>7</v>
      </c>
      <c r="B191" s="9">
        <f>B185*D185*($H$10/MIN($H$7:$H$18))</f>
        <v>0.062499985098838806</v>
      </c>
      <c r="C191" s="8"/>
      <c r="D191" s="9">
        <f>B185*D185*($H$10/MIN($H$7:$H$18))</f>
        <v>0.062499985098838806</v>
      </c>
      <c r="E191" s="8"/>
    </row>
    <row r="192" spans="1:5" ht="13.5">
      <c r="A192" s="1" t="s">
        <v>8</v>
      </c>
      <c r="B192" s="9">
        <f>B185*E185*($H$11/MIN($H$7:$H$18))</f>
        <v>0.062499985098838806</v>
      </c>
      <c r="C192" s="8"/>
      <c r="D192" s="8"/>
      <c r="E192" s="9">
        <f>B185*E185*($H$11/MIN($H$7:$H$18))</f>
        <v>0.062499985098838806</v>
      </c>
    </row>
    <row r="193" spans="1:5" ht="13.5">
      <c r="A193" s="1" t="s">
        <v>9</v>
      </c>
      <c r="B193" s="8"/>
      <c r="C193" s="9">
        <f>C185*D185*($H$12/MIN($H$7:$H$18))</f>
        <v>0.062499985098838806</v>
      </c>
      <c r="D193" s="9">
        <f>C185*D185*($H$12/MIN($H$7:$H$18))</f>
        <v>0.062499985098838806</v>
      </c>
      <c r="E193" s="8"/>
    </row>
    <row r="194" spans="1:5" ht="13.5">
      <c r="A194" s="1" t="s">
        <v>10</v>
      </c>
      <c r="B194" s="8"/>
      <c r="C194" s="9">
        <f>C185*E185*($H$13/MIN($H$7:$H$18))</f>
        <v>0.062499985098838806</v>
      </c>
      <c r="D194" s="8"/>
      <c r="E194" s="9">
        <f>C185*E185*($H$13/MIN($H$7:$H$18))</f>
        <v>0.062499985098838806</v>
      </c>
    </row>
    <row r="195" spans="1:5" ht="13.5">
      <c r="A195" s="1" t="s">
        <v>11</v>
      </c>
      <c r="B195" s="8"/>
      <c r="C195" s="8"/>
      <c r="D195" s="9">
        <f>D185^2*($H$14/MIN($H$7:$H$18))</f>
        <v>0.0625610500574112</v>
      </c>
      <c r="E195" s="8"/>
    </row>
    <row r="196" spans="1:5" ht="13.5">
      <c r="A196" s="1" t="s">
        <v>12</v>
      </c>
      <c r="B196" s="8"/>
      <c r="C196" s="8"/>
      <c r="D196" s="8"/>
      <c r="E196" s="9">
        <f>E185^2*($H$15/MIN($H$7:$H$18))</f>
        <v>0.0625610500574112</v>
      </c>
    </row>
    <row r="197" spans="1:5" ht="13.5">
      <c r="A197" s="1" t="s">
        <v>13</v>
      </c>
      <c r="B197" s="9">
        <f>(1-$A$9)*C185*B185*($H$17/MIN($H$7:$H$18))</f>
        <v>0.031219489872455597</v>
      </c>
      <c r="C197" s="9">
        <f>(1-$A$9)*C185*B185*($H$17/MIN($H$7:$H$18))</f>
        <v>0.031219489872455597</v>
      </c>
      <c r="D197" s="9">
        <f>$A$9*C185*B185*($H$17/MIN($H$7:$H$18))</f>
        <v>0.031219489872455597</v>
      </c>
      <c r="E197" s="9">
        <f>$A$9*C185*B185*($H$17/MIN($H$7:$H$18))</f>
        <v>0.031219489872455597</v>
      </c>
    </row>
    <row r="198" spans="1:5" ht="13.5">
      <c r="A198" s="1" t="s">
        <v>14</v>
      </c>
      <c r="B198" s="10">
        <f>$A$9*D185*E185*($H$18/MIN($H$7:$H$18))</f>
        <v>0.0312805250287056</v>
      </c>
      <c r="C198" s="10">
        <f>$A$9*D185*E185*($H$18/MIN($H$7:$H$18))</f>
        <v>0.0312805250287056</v>
      </c>
      <c r="D198" s="10">
        <f>(1-$A$9)*D185*E185*($H$18/MIN($H$7:$H$18))</f>
        <v>0.0312805250287056</v>
      </c>
      <c r="E198" s="10">
        <f>(1-$A$9)*D185*E185*($H$18/MIN($H$7:$H$18))</f>
        <v>0.0312805250287056</v>
      </c>
    </row>
    <row r="199" spans="1:5" ht="13.5">
      <c r="A199" s="1" t="s">
        <v>30</v>
      </c>
      <c r="B199" s="8">
        <f>SUM(B189:B198)</f>
        <v>0.24993896484375</v>
      </c>
      <c r="C199" s="8">
        <f>SUM(C189:C198)</f>
        <v>0.24993896484375</v>
      </c>
      <c r="D199" s="8">
        <f>SUM(D189:D198)</f>
        <v>0.25006103515625</v>
      </c>
      <c r="E199" s="8">
        <f>SUM(E189:E198)</f>
        <v>0.25006103515625</v>
      </c>
    </row>
    <row r="200" spans="1:5" ht="13.5">
      <c r="A200" s="1" t="s">
        <v>31</v>
      </c>
      <c r="B200" s="8">
        <f>1/SUM(B199:E199)</f>
        <v>1</v>
      </c>
      <c r="C200" s="8">
        <f>1/SUM(B199:E199)</f>
        <v>1</v>
      </c>
      <c r="D200" s="8">
        <f>1/SUM(B199:E199)</f>
        <v>1</v>
      </c>
      <c r="E200" s="8">
        <f>1/SUM(B199:E199)</f>
        <v>1</v>
      </c>
    </row>
    <row r="201" spans="1:5" ht="13.5">
      <c r="A201" s="1" t="s">
        <v>32</v>
      </c>
      <c r="B201" s="8">
        <f>B199*B200</f>
        <v>0.24993896484375</v>
      </c>
      <c r="C201" s="8">
        <f>C199*C200</f>
        <v>0.24993896484375</v>
      </c>
      <c r="D201" s="8">
        <f>D199*D200</f>
        <v>0.25006103515625</v>
      </c>
      <c r="E201" s="8">
        <f>E199*E200</f>
        <v>0.25006103515625</v>
      </c>
    </row>
    <row r="202" spans="1:2" ht="13.5">
      <c r="A202" s="1" t="s">
        <v>28</v>
      </c>
      <c r="B202">
        <f>B201*C201-D201*E201</f>
        <v>-6.103515625E-05</v>
      </c>
    </row>
    <row r="203" spans="1:5" ht="13.5">
      <c r="A203" t="s">
        <v>29</v>
      </c>
      <c r="B203">
        <f>B187+1</f>
        <v>13</v>
      </c>
      <c r="C203" s="1"/>
      <c r="D203" s="1"/>
      <c r="E203" s="2"/>
    </row>
    <row r="204" spans="1:5" ht="13.5">
      <c r="A204" s="7" t="s">
        <v>0</v>
      </c>
      <c r="B204" s="7" t="s">
        <v>1</v>
      </c>
      <c r="C204" s="7" t="s">
        <v>2</v>
      </c>
      <c r="D204" s="7" t="s">
        <v>3</v>
      </c>
      <c r="E204" s="7" t="s">
        <v>4</v>
      </c>
    </row>
    <row r="205" spans="1:5" ht="13.5">
      <c r="A205" s="1" t="s">
        <v>5</v>
      </c>
      <c r="B205" s="9">
        <f>B201^2*($H$7/MIN($H$7:$H$18))</f>
        <v>0.0624694861471653</v>
      </c>
      <c r="C205" s="8"/>
      <c r="D205" s="8"/>
      <c r="E205" s="8"/>
    </row>
    <row r="206" spans="1:5" ht="13.5">
      <c r="A206" s="1" t="s">
        <v>6</v>
      </c>
      <c r="B206" s="8"/>
      <c r="C206" s="9">
        <f>C201^2*($H$8/MIN($H$7:$H$18))</f>
        <v>0.0624694861471653</v>
      </c>
      <c r="D206" s="8"/>
      <c r="E206" s="8"/>
    </row>
    <row r="207" spans="1:5" ht="13.5">
      <c r="A207" s="1" t="s">
        <v>7</v>
      </c>
      <c r="B207" s="9">
        <f>B201*D201*($H$10/MIN($H$7:$H$18))</f>
        <v>0.0624999962747097</v>
      </c>
      <c r="C207" s="8"/>
      <c r="D207" s="9">
        <f>B201*D201*($H$10/MIN($H$7:$H$18))</f>
        <v>0.0624999962747097</v>
      </c>
      <c r="E207" s="8"/>
    </row>
    <row r="208" spans="1:5" ht="13.5">
      <c r="A208" s="1" t="s">
        <v>8</v>
      </c>
      <c r="B208" s="9">
        <f>B201*E201*($H$11/MIN($H$7:$H$18))</f>
        <v>0.0624999962747097</v>
      </c>
      <c r="C208" s="8"/>
      <c r="D208" s="8"/>
      <c r="E208" s="9">
        <f>B201*E201*($H$11/MIN($H$7:$H$18))</f>
        <v>0.0624999962747097</v>
      </c>
    </row>
    <row r="209" spans="1:5" ht="13.5">
      <c r="A209" s="1" t="s">
        <v>9</v>
      </c>
      <c r="B209" s="8"/>
      <c r="C209" s="9">
        <f>C201*D201*($H$12/MIN($H$7:$H$18))</f>
        <v>0.0624999962747097</v>
      </c>
      <c r="D209" s="9">
        <f>C201*D201*($H$12/MIN($H$7:$H$18))</f>
        <v>0.0624999962747097</v>
      </c>
      <c r="E209" s="8"/>
    </row>
    <row r="210" spans="1:5" ht="13.5">
      <c r="A210" s="1" t="s">
        <v>10</v>
      </c>
      <c r="B210" s="8"/>
      <c r="C210" s="9">
        <f>C201*E201*($H$13/MIN($H$7:$H$18))</f>
        <v>0.0624999962747097</v>
      </c>
      <c r="D210" s="8"/>
      <c r="E210" s="9">
        <f>C201*E201*($H$13/MIN($H$7:$H$18))</f>
        <v>0.0624999962747097</v>
      </c>
    </row>
    <row r="211" spans="1:5" ht="13.5">
      <c r="A211" s="1" t="s">
        <v>11</v>
      </c>
      <c r="B211" s="8"/>
      <c r="C211" s="8"/>
      <c r="D211" s="9">
        <f>D201^2*($H$14/MIN($H$7:$H$18))</f>
        <v>0.0625305213034153</v>
      </c>
      <c r="E211" s="8"/>
    </row>
    <row r="212" spans="1:5" ht="13.5">
      <c r="A212" s="1" t="s">
        <v>12</v>
      </c>
      <c r="B212" s="8"/>
      <c r="C212" s="8"/>
      <c r="D212" s="8"/>
      <c r="E212" s="9">
        <f>E201^2*($H$15/MIN($H$7:$H$18))</f>
        <v>0.0625305213034153</v>
      </c>
    </row>
    <row r="213" spans="1:5" ht="13.5">
      <c r="A213" s="1" t="s">
        <v>13</v>
      </c>
      <c r="B213" s="9">
        <f>(1-$A$9)*C201*B201*($H$17/MIN($H$7:$H$18))</f>
        <v>0.03123474307358265</v>
      </c>
      <c r="C213" s="9">
        <f>(1-$A$9)*C201*B201*($H$17/MIN($H$7:$H$18))</f>
        <v>0.03123474307358265</v>
      </c>
      <c r="D213" s="9">
        <f>$A$9*C201*B201*($H$17/MIN($H$7:$H$18))</f>
        <v>0.03123474307358265</v>
      </c>
      <c r="E213" s="9">
        <f>$A$9*C201*B201*($H$17/MIN($H$7:$H$18))</f>
        <v>0.03123474307358265</v>
      </c>
    </row>
    <row r="214" spans="1:5" ht="13.5">
      <c r="A214" s="1" t="s">
        <v>14</v>
      </c>
      <c r="B214" s="10">
        <f>$A$9*D201*E201*($H$18/MIN($H$7:$H$18))</f>
        <v>0.03126526065170765</v>
      </c>
      <c r="C214" s="10">
        <f>$A$9*D201*E201*($H$18/MIN($H$7:$H$18))</f>
        <v>0.03126526065170765</v>
      </c>
      <c r="D214" s="10">
        <f>(1-$A$9)*D201*E201*($H$18/MIN($H$7:$H$18))</f>
        <v>0.03126526065170765</v>
      </c>
      <c r="E214" s="10">
        <f>(1-$A$9)*D201*E201*($H$18/MIN($H$7:$H$18))</f>
        <v>0.03126526065170765</v>
      </c>
    </row>
    <row r="215" spans="1:5" ht="13.5">
      <c r="A215" s="1" t="s">
        <v>30</v>
      </c>
      <c r="B215" s="8">
        <f>SUM(B205:B214)</f>
        <v>0.249969482421875</v>
      </c>
      <c r="C215" s="8">
        <f>SUM(C205:C214)</f>
        <v>0.249969482421875</v>
      </c>
      <c r="D215" s="8">
        <f>SUM(D205:D214)</f>
        <v>0.250030517578125</v>
      </c>
      <c r="E215" s="8">
        <f>SUM(E205:E214)</f>
        <v>0.250030517578125</v>
      </c>
    </row>
    <row r="216" spans="1:5" ht="13.5">
      <c r="A216" s="1" t="s">
        <v>31</v>
      </c>
      <c r="B216" s="8">
        <f>1/SUM(B215:E215)</f>
        <v>1</v>
      </c>
      <c r="C216" s="8">
        <f>1/SUM(B215:E215)</f>
        <v>1</v>
      </c>
      <c r="D216" s="8">
        <f>1/SUM(B215:E215)</f>
        <v>1</v>
      </c>
      <c r="E216" s="8">
        <f>1/SUM(B215:E215)</f>
        <v>1</v>
      </c>
    </row>
    <row r="217" spans="1:5" ht="13.5">
      <c r="A217" s="1" t="s">
        <v>32</v>
      </c>
      <c r="B217" s="8">
        <f>B215*B216</f>
        <v>0.249969482421875</v>
      </c>
      <c r="C217" s="8">
        <f>C215*C216</f>
        <v>0.249969482421875</v>
      </c>
      <c r="D217" s="8">
        <f>D215*D216</f>
        <v>0.250030517578125</v>
      </c>
      <c r="E217" s="8">
        <f>E215*E216</f>
        <v>0.250030517578125</v>
      </c>
    </row>
    <row r="218" spans="1:2" ht="13.5">
      <c r="A218" s="1" t="s">
        <v>28</v>
      </c>
      <c r="B218">
        <f>B217*C217-D217*E217</f>
        <v>-3.0517578125E-05</v>
      </c>
    </row>
    <row r="219" spans="1:5" ht="13.5">
      <c r="A219" t="s">
        <v>29</v>
      </c>
      <c r="B219">
        <f>B203+1</f>
        <v>14</v>
      </c>
      <c r="C219" s="1"/>
      <c r="D219" s="1"/>
      <c r="E219" s="2"/>
    </row>
    <row r="220" spans="1:5" ht="13.5">
      <c r="A220" s="7" t="s">
        <v>0</v>
      </c>
      <c r="B220" s="7" t="s">
        <v>1</v>
      </c>
      <c r="C220" s="7" t="s">
        <v>2</v>
      </c>
      <c r="D220" s="7" t="s">
        <v>3</v>
      </c>
      <c r="E220" s="7" t="s">
        <v>4</v>
      </c>
    </row>
    <row r="221" spans="1:5" ht="13.5">
      <c r="A221" s="1" t="s">
        <v>5</v>
      </c>
      <c r="B221" s="9">
        <f>B217^2*($H$7/MIN($H$7:$H$18))</f>
        <v>0.062484742142260075</v>
      </c>
      <c r="C221" s="8"/>
      <c r="D221" s="8"/>
      <c r="E221" s="8"/>
    </row>
    <row r="222" spans="1:5" ht="13.5">
      <c r="A222" s="1" t="s">
        <v>6</v>
      </c>
      <c r="B222" s="8"/>
      <c r="C222" s="9">
        <f>C217^2*($H$8/MIN($H$7:$H$18))</f>
        <v>0.062484742142260075</v>
      </c>
      <c r="D222" s="8"/>
      <c r="E222" s="8"/>
    </row>
    <row r="223" spans="1:5" ht="13.5">
      <c r="A223" s="1" t="s">
        <v>7</v>
      </c>
      <c r="B223" s="9">
        <f>B217*D217*($H$10/MIN($H$7:$H$18))</f>
        <v>0.062499999068677425</v>
      </c>
      <c r="C223" s="8"/>
      <c r="D223" s="9">
        <f>B217*D217*($H$10/MIN($H$7:$H$18))</f>
        <v>0.062499999068677425</v>
      </c>
      <c r="E223" s="8"/>
    </row>
    <row r="224" spans="1:5" ht="13.5">
      <c r="A224" s="1" t="s">
        <v>8</v>
      </c>
      <c r="B224" s="9">
        <f>B217*E217*($H$11/MIN($H$7:$H$18))</f>
        <v>0.062499999068677425</v>
      </c>
      <c r="C224" s="8"/>
      <c r="D224" s="8"/>
      <c r="E224" s="9">
        <f>B217*E217*($H$11/MIN($H$7:$H$18))</f>
        <v>0.062499999068677425</v>
      </c>
    </row>
    <row r="225" spans="1:5" ht="13.5">
      <c r="A225" s="1" t="s">
        <v>9</v>
      </c>
      <c r="B225" s="8"/>
      <c r="C225" s="9">
        <f>C217*D217*($H$12/MIN($H$7:$H$18))</f>
        <v>0.062499999068677425</v>
      </c>
      <c r="D225" s="9">
        <f>C217*D217*($H$12/MIN($H$7:$H$18))</f>
        <v>0.062499999068677425</v>
      </c>
      <c r="E225" s="8"/>
    </row>
    <row r="226" spans="1:5" ht="13.5">
      <c r="A226" s="1" t="s">
        <v>10</v>
      </c>
      <c r="B226" s="8"/>
      <c r="C226" s="9">
        <f>C217*E217*($H$13/MIN($H$7:$H$18))</f>
        <v>0.062499999068677425</v>
      </c>
      <c r="D226" s="8"/>
      <c r="E226" s="9">
        <f>C217*E217*($H$13/MIN($H$7:$H$18))</f>
        <v>0.062499999068677425</v>
      </c>
    </row>
    <row r="227" spans="1:5" ht="13.5">
      <c r="A227" s="1" t="s">
        <v>11</v>
      </c>
      <c r="B227" s="8"/>
      <c r="C227" s="8"/>
      <c r="D227" s="9">
        <f>D217^2*($H$14/MIN($H$7:$H$18))</f>
        <v>0.06251525972038507</v>
      </c>
      <c r="E227" s="8"/>
    </row>
    <row r="228" spans="1:5" ht="13.5">
      <c r="A228" s="1" t="s">
        <v>12</v>
      </c>
      <c r="B228" s="8"/>
      <c r="C228" s="8"/>
      <c r="D228" s="8"/>
      <c r="E228" s="9">
        <f>E217^2*($H$15/MIN($H$7:$H$18))</f>
        <v>0.06251525972038507</v>
      </c>
    </row>
    <row r="229" spans="1:5" ht="13.5">
      <c r="A229" s="1" t="s">
        <v>13</v>
      </c>
      <c r="B229" s="9">
        <f>(1-$A$9)*C217*B217*($H$17/MIN($H$7:$H$18))</f>
        <v>0.031242371071130037</v>
      </c>
      <c r="C229" s="9">
        <f>(1-$A$9)*C217*B217*($H$17/MIN($H$7:$H$18))</f>
        <v>0.031242371071130037</v>
      </c>
      <c r="D229" s="9">
        <f>$A$9*C217*B217*($H$17/MIN($H$7:$H$18))</f>
        <v>0.031242371071130037</v>
      </c>
      <c r="E229" s="9">
        <f>$A$9*C217*B217*($H$17/MIN($H$7:$H$18))</f>
        <v>0.031242371071130037</v>
      </c>
    </row>
    <row r="230" spans="1:5" ht="13.5">
      <c r="A230" s="1" t="s">
        <v>14</v>
      </c>
      <c r="B230" s="10">
        <f>$A$9*D217*E217*($H$18/MIN($H$7:$H$18))</f>
        <v>0.03125762986019254</v>
      </c>
      <c r="C230" s="10">
        <f>$A$9*D217*E217*($H$18/MIN($H$7:$H$18))</f>
        <v>0.03125762986019254</v>
      </c>
      <c r="D230" s="10">
        <f>(1-$A$9)*D217*E217*($H$18/MIN($H$7:$H$18))</f>
        <v>0.03125762986019254</v>
      </c>
      <c r="E230" s="10">
        <f>(1-$A$9)*D217*E217*($H$18/MIN($H$7:$H$18))</f>
        <v>0.03125762986019254</v>
      </c>
    </row>
    <row r="231" spans="1:5" ht="13.5">
      <c r="A231" s="1" t="s">
        <v>30</v>
      </c>
      <c r="B231" s="8">
        <f>SUM(B221:B230)</f>
        <v>0.2499847412109375</v>
      </c>
      <c r="C231" s="8">
        <f>SUM(C221:C230)</f>
        <v>0.2499847412109375</v>
      </c>
      <c r="D231" s="8">
        <f>SUM(D221:D230)</f>
        <v>0.2500152587890625</v>
      </c>
      <c r="E231" s="8">
        <f>SUM(E221:E230)</f>
        <v>0.2500152587890625</v>
      </c>
    </row>
    <row r="232" spans="1:5" ht="13.5">
      <c r="A232" s="1" t="s">
        <v>31</v>
      </c>
      <c r="B232" s="8">
        <f>1/SUM(B231:E231)</f>
        <v>1</v>
      </c>
      <c r="C232" s="8">
        <f>1/SUM(B231:E231)</f>
        <v>1</v>
      </c>
      <c r="D232" s="8">
        <f>1/SUM(B231:E231)</f>
        <v>1</v>
      </c>
      <c r="E232" s="8">
        <f>1/SUM(B231:E231)</f>
        <v>1</v>
      </c>
    </row>
    <row r="233" spans="1:5" ht="13.5">
      <c r="A233" s="1" t="s">
        <v>32</v>
      </c>
      <c r="B233" s="8">
        <f>B231*B232</f>
        <v>0.2499847412109375</v>
      </c>
      <c r="C233" s="8">
        <f>C231*C232</f>
        <v>0.2499847412109375</v>
      </c>
      <c r="D233" s="8">
        <f>D231*D232</f>
        <v>0.2500152587890625</v>
      </c>
      <c r="E233" s="8">
        <f>E231*E232</f>
        <v>0.2500152587890625</v>
      </c>
    </row>
    <row r="234" spans="1:2" ht="13.5">
      <c r="A234" s="1" t="s">
        <v>28</v>
      </c>
      <c r="B234">
        <f>B233*C233-D233*E233</f>
        <v>-1.52587890625E-05</v>
      </c>
    </row>
    <row r="235" spans="1:5" ht="13.5">
      <c r="A235" t="s">
        <v>29</v>
      </c>
      <c r="B235">
        <f>B219+1</f>
        <v>15</v>
      </c>
      <c r="C235" s="1"/>
      <c r="D235" s="1"/>
      <c r="E235" s="2"/>
    </row>
    <row r="236" spans="1:5" ht="13.5">
      <c r="A236" s="7" t="s">
        <v>0</v>
      </c>
      <c r="B236" s="7" t="s">
        <v>1</v>
      </c>
      <c r="C236" s="7" t="s">
        <v>2</v>
      </c>
      <c r="D236" s="7" t="s">
        <v>3</v>
      </c>
      <c r="E236" s="7" t="s">
        <v>4</v>
      </c>
    </row>
    <row r="237" spans="1:5" ht="13.5">
      <c r="A237" s="1" t="s">
        <v>5</v>
      </c>
      <c r="B237" s="9">
        <f>B233^2*($H$7/MIN($H$7:$H$18))</f>
        <v>0.062492370838299394</v>
      </c>
      <c r="C237" s="8"/>
      <c r="D237" s="8"/>
      <c r="E237" s="8"/>
    </row>
    <row r="238" spans="1:5" ht="13.5">
      <c r="A238" s="1" t="s">
        <v>6</v>
      </c>
      <c r="B238" s="8"/>
      <c r="C238" s="9">
        <f>C233^2*($H$8/MIN($H$7:$H$18))</f>
        <v>0.062492370838299394</v>
      </c>
      <c r="D238" s="8"/>
      <c r="E238" s="8"/>
    </row>
    <row r="239" spans="1:5" ht="13.5">
      <c r="A239" s="1" t="s">
        <v>7</v>
      </c>
      <c r="B239" s="9">
        <f>B233*D233*($H$10/MIN($H$7:$H$18))</f>
        <v>0.062499999767169356</v>
      </c>
      <c r="C239" s="8"/>
      <c r="D239" s="9">
        <f>B233*D233*($H$10/MIN($H$7:$H$18))</f>
        <v>0.062499999767169356</v>
      </c>
      <c r="E239" s="8"/>
    </row>
    <row r="240" spans="1:5" ht="13.5">
      <c r="A240" s="1" t="s">
        <v>8</v>
      </c>
      <c r="B240" s="9">
        <f>B233*E233*($H$11/MIN($H$7:$H$18))</f>
        <v>0.062499999767169356</v>
      </c>
      <c r="C240" s="8"/>
      <c r="D240" s="8"/>
      <c r="E240" s="9">
        <f>B233*E233*($H$11/MIN($H$7:$H$18))</f>
        <v>0.062499999767169356</v>
      </c>
    </row>
    <row r="241" spans="1:5" ht="13.5">
      <c r="A241" s="1" t="s">
        <v>9</v>
      </c>
      <c r="B241" s="8"/>
      <c r="C241" s="9">
        <f>C233*D233*($H$12/MIN($H$7:$H$18))</f>
        <v>0.062499999767169356</v>
      </c>
      <c r="D241" s="9">
        <f>C233*D233*($H$12/MIN($H$7:$H$18))</f>
        <v>0.062499999767169356</v>
      </c>
      <c r="E241" s="8"/>
    </row>
    <row r="242" spans="1:5" ht="13.5">
      <c r="A242" s="1" t="s">
        <v>10</v>
      </c>
      <c r="B242" s="8"/>
      <c r="C242" s="9">
        <f>C233*E233*($H$13/MIN($H$7:$H$18))</f>
        <v>0.062499999767169356</v>
      </c>
      <c r="D242" s="8"/>
      <c r="E242" s="9">
        <f>C233*E233*($H$13/MIN($H$7:$H$18))</f>
        <v>0.062499999767169356</v>
      </c>
    </row>
    <row r="243" spans="1:5" ht="13.5">
      <c r="A243" s="1" t="s">
        <v>11</v>
      </c>
      <c r="B243" s="8"/>
      <c r="C243" s="8"/>
      <c r="D243" s="9">
        <f>D233^2*($H$14/MIN($H$7:$H$18))</f>
        <v>0.0625076296273619</v>
      </c>
      <c r="E243" s="8"/>
    </row>
    <row r="244" spans="1:5" ht="13.5">
      <c r="A244" s="1" t="s">
        <v>12</v>
      </c>
      <c r="B244" s="8"/>
      <c r="C244" s="8"/>
      <c r="D244" s="8"/>
      <c r="E244" s="9">
        <f>E233^2*($H$15/MIN($H$7:$H$18))</f>
        <v>0.0625076296273619</v>
      </c>
    </row>
    <row r="245" spans="1:5" ht="13.5">
      <c r="A245" s="1" t="s">
        <v>13</v>
      </c>
      <c r="B245" s="9">
        <f>(1-$A$9)*C233*B233*($H$17/MIN($H$7:$H$18))</f>
        <v>0.031246185419149697</v>
      </c>
      <c r="C245" s="9">
        <f>(1-$A$9)*C233*B233*($H$17/MIN($H$7:$H$18))</f>
        <v>0.031246185419149697</v>
      </c>
      <c r="D245" s="9">
        <f>$A$9*C233*B233*($H$17/MIN($H$7:$H$18))</f>
        <v>0.031246185419149697</v>
      </c>
      <c r="E245" s="9">
        <f>$A$9*C233*B233*($H$17/MIN($H$7:$H$18))</f>
        <v>0.031246185419149697</v>
      </c>
    </row>
    <row r="246" spans="1:5" ht="13.5">
      <c r="A246" s="1" t="s">
        <v>14</v>
      </c>
      <c r="B246" s="10">
        <f>$A$9*D233*E233*($H$18/MIN($H$7:$H$18))</f>
        <v>0.03125381481368095</v>
      </c>
      <c r="C246" s="10">
        <f>$A$9*D233*E233*($H$18/MIN($H$7:$H$18))</f>
        <v>0.03125381481368095</v>
      </c>
      <c r="D246" s="10">
        <f>(1-$A$9)*D233*E233*($H$18/MIN($H$7:$H$18))</f>
        <v>0.03125381481368095</v>
      </c>
      <c r="E246" s="10">
        <f>(1-$A$9)*D233*E233*($H$18/MIN($H$7:$H$18))</f>
        <v>0.03125381481368095</v>
      </c>
    </row>
    <row r="247" spans="1:5" ht="13.5">
      <c r="A247" s="1" t="s">
        <v>30</v>
      </c>
      <c r="B247" s="8">
        <f>SUM(B237:B246)</f>
        <v>0.24999237060546875</v>
      </c>
      <c r="C247" s="8">
        <f>SUM(C237:C246)</f>
        <v>0.24999237060546875</v>
      </c>
      <c r="D247" s="8">
        <f>SUM(D237:D246)</f>
        <v>0.25000762939453125</v>
      </c>
      <c r="E247" s="8">
        <f>SUM(E237:E246)</f>
        <v>0.25000762939453125</v>
      </c>
    </row>
    <row r="248" spans="1:5" ht="13.5">
      <c r="A248" s="1" t="s">
        <v>31</v>
      </c>
      <c r="B248" s="8">
        <f>1/SUM(B247:E247)</f>
        <v>1</v>
      </c>
      <c r="C248" s="8">
        <f>1/SUM(B247:E247)</f>
        <v>1</v>
      </c>
      <c r="D248" s="8">
        <f>1/SUM(B247:E247)</f>
        <v>1</v>
      </c>
      <c r="E248" s="8">
        <f>1/SUM(B247:E247)</f>
        <v>1</v>
      </c>
    </row>
    <row r="249" spans="1:5" ht="13.5">
      <c r="A249" s="1" t="s">
        <v>32</v>
      </c>
      <c r="B249" s="8">
        <f>B247*B248</f>
        <v>0.24999237060546875</v>
      </c>
      <c r="C249" s="8">
        <f>C247*C248</f>
        <v>0.24999237060546875</v>
      </c>
      <c r="D249" s="8">
        <f>D247*D248</f>
        <v>0.25000762939453125</v>
      </c>
      <c r="E249" s="8">
        <f>E247*E248</f>
        <v>0.25000762939453125</v>
      </c>
    </row>
    <row r="250" spans="1:2" ht="13.5">
      <c r="A250" s="1" t="s">
        <v>28</v>
      </c>
      <c r="B250">
        <f>B249*C249-D249*E249</f>
        <v>-7.62939453125E-06</v>
      </c>
    </row>
    <row r="251" spans="1:5" ht="13.5">
      <c r="A251" t="s">
        <v>29</v>
      </c>
      <c r="B251">
        <f>B235+1</f>
        <v>16</v>
      </c>
      <c r="C251" s="1"/>
      <c r="D251" s="1"/>
      <c r="E251" s="2"/>
    </row>
    <row r="252" spans="1:5" ht="13.5">
      <c r="A252" s="7" t="s">
        <v>0</v>
      </c>
      <c r="B252" s="7" t="s">
        <v>1</v>
      </c>
      <c r="C252" s="7" t="s">
        <v>2</v>
      </c>
      <c r="D252" s="7" t="s">
        <v>3</v>
      </c>
      <c r="E252" s="7" t="s">
        <v>4</v>
      </c>
    </row>
    <row r="253" spans="1:5" ht="13.5">
      <c r="A253" s="1" t="s">
        <v>5</v>
      </c>
      <c r="B253" s="9">
        <f>B249^2*($H$7/MIN($H$7:$H$18))</f>
        <v>0.062496185360942036</v>
      </c>
      <c r="C253" s="8"/>
      <c r="D253" s="8"/>
      <c r="E253" s="8"/>
    </row>
    <row r="254" spans="1:5" ht="13.5">
      <c r="A254" s="1" t="s">
        <v>6</v>
      </c>
      <c r="B254" s="8"/>
      <c r="C254" s="9">
        <f>C249^2*($H$8/MIN($H$7:$H$18))</f>
        <v>0.062496185360942036</v>
      </c>
      <c r="D254" s="8"/>
      <c r="E254" s="8"/>
    </row>
    <row r="255" spans="1:5" ht="13.5">
      <c r="A255" s="1" t="s">
        <v>7</v>
      </c>
      <c r="B255" s="9">
        <f>B249*D249*($H$10/MIN($H$7:$H$18))</f>
        <v>0.06249999994179234</v>
      </c>
      <c r="C255" s="8"/>
      <c r="D255" s="9">
        <f>B249*D249*($H$10/MIN($H$7:$H$18))</f>
        <v>0.06249999994179234</v>
      </c>
      <c r="E255" s="8"/>
    </row>
    <row r="256" spans="1:5" ht="13.5">
      <c r="A256" s="1" t="s">
        <v>8</v>
      </c>
      <c r="B256" s="9">
        <f>B249*E249*($H$11/MIN($H$7:$H$18))</f>
        <v>0.06249999994179234</v>
      </c>
      <c r="C256" s="8"/>
      <c r="D256" s="8"/>
      <c r="E256" s="9">
        <f>B249*E249*($H$11/MIN($H$7:$H$18))</f>
        <v>0.06249999994179234</v>
      </c>
    </row>
    <row r="257" spans="1:5" ht="13.5">
      <c r="A257" s="1" t="s">
        <v>9</v>
      </c>
      <c r="B257" s="8"/>
      <c r="C257" s="9">
        <f>C249*D249*($H$12/MIN($H$7:$H$18))</f>
        <v>0.06249999994179234</v>
      </c>
      <c r="D257" s="9">
        <f>C249*D249*($H$12/MIN($H$7:$H$18))</f>
        <v>0.06249999994179234</v>
      </c>
      <c r="E257" s="8"/>
    </row>
    <row r="258" spans="1:5" ht="13.5">
      <c r="A258" s="1" t="s">
        <v>10</v>
      </c>
      <c r="B258" s="8"/>
      <c r="C258" s="9">
        <f>C249*E249*($H$13/MIN($H$7:$H$18))</f>
        <v>0.06249999994179234</v>
      </c>
      <c r="D258" s="8"/>
      <c r="E258" s="9">
        <f>C249*E249*($H$13/MIN($H$7:$H$18))</f>
        <v>0.06249999994179234</v>
      </c>
    </row>
    <row r="259" spans="1:5" ht="13.5">
      <c r="A259" s="1" t="s">
        <v>11</v>
      </c>
      <c r="B259" s="8"/>
      <c r="C259" s="8"/>
      <c r="D259" s="9">
        <f>D249^2*($H$14/MIN($H$7:$H$18))</f>
        <v>0.06250381475547329</v>
      </c>
      <c r="E259" s="8"/>
    </row>
    <row r="260" spans="1:5" ht="13.5">
      <c r="A260" s="1" t="s">
        <v>12</v>
      </c>
      <c r="B260" s="8"/>
      <c r="C260" s="8"/>
      <c r="D260" s="8"/>
      <c r="E260" s="9">
        <f>E249^2*($H$15/MIN($H$7:$H$18))</f>
        <v>0.06250381475547329</v>
      </c>
    </row>
    <row r="261" spans="1:5" ht="13.5">
      <c r="A261" s="1" t="s">
        <v>13</v>
      </c>
      <c r="B261" s="9">
        <f>(1-$A$9)*C249*B249*($H$17/MIN($H$7:$H$18))</f>
        <v>0.031248092680471018</v>
      </c>
      <c r="C261" s="9">
        <f>(1-$A$9)*C249*B249*($H$17/MIN($H$7:$H$18))</f>
        <v>0.031248092680471018</v>
      </c>
      <c r="D261" s="9">
        <f>$A$9*C249*B249*($H$17/MIN($H$7:$H$18))</f>
        <v>0.031248092680471018</v>
      </c>
      <c r="E261" s="9">
        <f>$A$9*C249*B249*($H$17/MIN($H$7:$H$18))</f>
        <v>0.031248092680471018</v>
      </c>
    </row>
    <row r="262" spans="1:5" ht="13.5">
      <c r="A262" s="1" t="s">
        <v>14</v>
      </c>
      <c r="B262" s="10">
        <f>$A$9*D249*E249*($H$18/MIN($H$7:$H$18))</f>
        <v>0.03125190737773664</v>
      </c>
      <c r="C262" s="10">
        <f>$A$9*D249*E249*($H$18/MIN($H$7:$H$18))</f>
        <v>0.03125190737773664</v>
      </c>
      <c r="D262" s="10">
        <f>(1-$A$9)*D249*E249*($H$18/MIN($H$7:$H$18))</f>
        <v>0.03125190737773664</v>
      </c>
      <c r="E262" s="10">
        <f>(1-$A$9)*D249*E249*($H$18/MIN($H$7:$H$18))</f>
        <v>0.03125190737773664</v>
      </c>
    </row>
    <row r="263" spans="1:5" ht="13.5">
      <c r="A263" s="1" t="s">
        <v>30</v>
      </c>
      <c r="B263" s="8">
        <f>SUM(B253:B262)</f>
        <v>0.24999618530273438</v>
      </c>
      <c r="C263" s="8">
        <f>SUM(C253:C262)</f>
        <v>0.24999618530273438</v>
      </c>
      <c r="D263" s="8">
        <f>SUM(D253:D262)</f>
        <v>0.2500038146972656</v>
      </c>
      <c r="E263" s="8">
        <f>SUM(E253:E262)</f>
        <v>0.2500038146972656</v>
      </c>
    </row>
    <row r="264" spans="1:5" ht="13.5">
      <c r="A264" s="1" t="s">
        <v>31</v>
      </c>
      <c r="B264" s="8">
        <f>1/SUM(B263:E263)</f>
        <v>1</v>
      </c>
      <c r="C264" s="8">
        <f>1/SUM(B263:E263)</f>
        <v>1</v>
      </c>
      <c r="D264" s="8">
        <f>1/SUM(B263:E263)</f>
        <v>1</v>
      </c>
      <c r="E264" s="8">
        <f>1/SUM(B263:E263)</f>
        <v>1</v>
      </c>
    </row>
    <row r="265" spans="1:5" ht="13.5">
      <c r="A265" s="1" t="s">
        <v>32</v>
      </c>
      <c r="B265" s="8">
        <f>B263*B264</f>
        <v>0.24999618530273438</v>
      </c>
      <c r="C265" s="8">
        <f>C263*C264</f>
        <v>0.24999618530273438</v>
      </c>
      <c r="D265" s="8">
        <f>D263*D264</f>
        <v>0.2500038146972656</v>
      </c>
      <c r="E265" s="8">
        <f>E263*E264</f>
        <v>0.2500038146972656</v>
      </c>
    </row>
    <row r="266" spans="1:2" ht="13.5">
      <c r="A266" s="1" t="s">
        <v>28</v>
      </c>
      <c r="B266">
        <f>B265*C265-D265*E265</f>
        <v>-3.814697265625E-06</v>
      </c>
    </row>
    <row r="267" spans="1:5" ht="13.5">
      <c r="A267" t="s">
        <v>29</v>
      </c>
      <c r="B267">
        <f>B251+1</f>
        <v>17</v>
      </c>
      <c r="C267" s="1"/>
      <c r="D267" s="1"/>
      <c r="E267" s="2"/>
    </row>
    <row r="268" spans="1:5" ht="13.5">
      <c r="A268" s="7" t="s">
        <v>0</v>
      </c>
      <c r="B268" s="7" t="s">
        <v>1</v>
      </c>
      <c r="C268" s="7" t="s">
        <v>2</v>
      </c>
      <c r="D268" s="7" t="s">
        <v>3</v>
      </c>
      <c r="E268" s="7" t="s">
        <v>4</v>
      </c>
    </row>
    <row r="269" spans="1:5" ht="13.5">
      <c r="A269" s="1" t="s">
        <v>5</v>
      </c>
      <c r="B269" s="9">
        <f>B265^2*($H$7/MIN($H$7:$H$18))</f>
        <v>0.0624980926659191</v>
      </c>
      <c r="C269" s="8"/>
      <c r="D269" s="8"/>
      <c r="E269" s="8"/>
    </row>
    <row r="270" spans="1:5" ht="13.5">
      <c r="A270" s="1" t="s">
        <v>6</v>
      </c>
      <c r="B270" s="8"/>
      <c r="C270" s="9">
        <f>C265^2*($H$8/MIN($H$7:$H$18))</f>
        <v>0.0624980926659191</v>
      </c>
      <c r="D270" s="8"/>
      <c r="E270" s="8"/>
    </row>
    <row r="271" spans="1:5" ht="13.5">
      <c r="A271" s="1" t="s">
        <v>7</v>
      </c>
      <c r="B271" s="9">
        <f>B265*D265*($H$10/MIN($H$7:$H$18))</f>
        <v>0.062499999985448085</v>
      </c>
      <c r="C271" s="8"/>
      <c r="D271" s="9">
        <f>B265*D265*($H$10/MIN($H$7:$H$18))</f>
        <v>0.062499999985448085</v>
      </c>
      <c r="E271" s="8"/>
    </row>
    <row r="272" spans="1:5" ht="13.5">
      <c r="A272" s="1" t="s">
        <v>8</v>
      </c>
      <c r="B272" s="9">
        <f>B265*E265*($H$11/MIN($H$7:$H$18))</f>
        <v>0.062499999985448085</v>
      </c>
      <c r="C272" s="8"/>
      <c r="D272" s="8"/>
      <c r="E272" s="9">
        <f>B265*E265*($H$11/MIN($H$7:$H$18))</f>
        <v>0.062499999985448085</v>
      </c>
    </row>
    <row r="273" spans="1:5" ht="13.5">
      <c r="A273" s="1" t="s">
        <v>9</v>
      </c>
      <c r="B273" s="8"/>
      <c r="C273" s="9">
        <f>C265*D265*($H$12/MIN($H$7:$H$18))</f>
        <v>0.062499999985448085</v>
      </c>
      <c r="D273" s="9">
        <f>C265*D265*($H$12/MIN($H$7:$H$18))</f>
        <v>0.062499999985448085</v>
      </c>
      <c r="E273" s="8"/>
    </row>
    <row r="274" spans="1:5" ht="13.5">
      <c r="A274" s="1" t="s">
        <v>10</v>
      </c>
      <c r="B274" s="8"/>
      <c r="C274" s="9">
        <f>C265*E265*($H$13/MIN($H$7:$H$18))</f>
        <v>0.062499999985448085</v>
      </c>
      <c r="D274" s="8"/>
      <c r="E274" s="9">
        <f>C265*E265*($H$13/MIN($H$7:$H$18))</f>
        <v>0.062499999985448085</v>
      </c>
    </row>
    <row r="275" spans="1:5" ht="13.5">
      <c r="A275" s="1" t="s">
        <v>11</v>
      </c>
      <c r="B275" s="8"/>
      <c r="C275" s="8"/>
      <c r="D275" s="9">
        <f>D265^2*($H$14/MIN($H$7:$H$18))</f>
        <v>0.06250190736318473</v>
      </c>
      <c r="E275" s="8"/>
    </row>
    <row r="276" spans="1:5" ht="13.5">
      <c r="A276" s="1" t="s">
        <v>12</v>
      </c>
      <c r="B276" s="8"/>
      <c r="C276" s="8"/>
      <c r="D276" s="8"/>
      <c r="E276" s="9">
        <f>E265^2*($H$15/MIN($H$7:$H$18))</f>
        <v>0.06250190736318473</v>
      </c>
    </row>
    <row r="277" spans="1:5" ht="13.5">
      <c r="A277" s="1" t="s">
        <v>13</v>
      </c>
      <c r="B277" s="9">
        <f>(1-$A$9)*C265*B265*($H$17/MIN($H$7:$H$18))</f>
        <v>0.03124904633295955</v>
      </c>
      <c r="C277" s="9">
        <f>(1-$A$9)*C265*B265*($H$17/MIN($H$7:$H$18))</f>
        <v>0.03124904633295955</v>
      </c>
      <c r="D277" s="9">
        <f>$A$9*C265*B265*($H$17/MIN($H$7:$H$18))</f>
        <v>0.03124904633295955</v>
      </c>
      <c r="E277" s="9">
        <f>$A$9*C265*B265*($H$17/MIN($H$7:$H$18))</f>
        <v>0.03124904633295955</v>
      </c>
    </row>
    <row r="278" spans="1:5" ht="13.5">
      <c r="A278" s="1" t="s">
        <v>14</v>
      </c>
      <c r="B278" s="10">
        <f>$A$9*D265*E265*($H$18/MIN($H$7:$H$18))</f>
        <v>0.031250953681592364</v>
      </c>
      <c r="C278" s="10">
        <f>$A$9*D265*E265*($H$18/MIN($H$7:$H$18))</f>
        <v>0.031250953681592364</v>
      </c>
      <c r="D278" s="10">
        <f>(1-$A$9)*D265*E265*($H$18/MIN($H$7:$H$18))</f>
        <v>0.031250953681592364</v>
      </c>
      <c r="E278" s="10">
        <f>(1-$A$9)*D265*E265*($H$18/MIN($H$7:$H$18))</f>
        <v>0.031250953681592364</v>
      </c>
    </row>
    <row r="279" spans="1:5" ht="13.5">
      <c r="A279" s="1" t="s">
        <v>30</v>
      </c>
      <c r="B279" s="8">
        <f>SUM(B269:B278)</f>
        <v>0.2499980926513672</v>
      </c>
      <c r="C279" s="8">
        <f>SUM(C269:C278)</f>
        <v>0.2499980926513672</v>
      </c>
      <c r="D279" s="8">
        <f>SUM(D269:D278)</f>
        <v>0.2500019073486328</v>
      </c>
      <c r="E279" s="8">
        <f>SUM(E269:E278)</f>
        <v>0.2500019073486328</v>
      </c>
    </row>
    <row r="280" spans="1:5" ht="13.5">
      <c r="A280" s="1" t="s">
        <v>31</v>
      </c>
      <c r="B280" s="8">
        <f>1/SUM(B279:E279)</f>
        <v>1</v>
      </c>
      <c r="C280" s="8">
        <f>1/SUM(B279:E279)</f>
        <v>1</v>
      </c>
      <c r="D280" s="8">
        <f>1/SUM(B279:E279)</f>
        <v>1</v>
      </c>
      <c r="E280" s="8">
        <f>1/SUM(B279:E279)</f>
        <v>1</v>
      </c>
    </row>
    <row r="281" spans="1:5" ht="13.5">
      <c r="A281" s="1" t="s">
        <v>32</v>
      </c>
      <c r="B281" s="8">
        <f>B279*B280</f>
        <v>0.2499980926513672</v>
      </c>
      <c r="C281" s="8">
        <f>C279*C280</f>
        <v>0.2499980926513672</v>
      </c>
      <c r="D281" s="8">
        <f>D279*D280</f>
        <v>0.2500019073486328</v>
      </c>
      <c r="E281" s="8">
        <f>E279*E280</f>
        <v>0.2500019073486328</v>
      </c>
    </row>
    <row r="282" spans="1:2" ht="13.5">
      <c r="A282" s="1" t="s">
        <v>28</v>
      </c>
      <c r="B282">
        <f>B281*C281-D281*E281</f>
        <v>-1.9073486328125E-06</v>
      </c>
    </row>
    <row r="283" spans="1:5" ht="13.5">
      <c r="A283" t="s">
        <v>29</v>
      </c>
      <c r="B283">
        <f>B267+1</f>
        <v>18</v>
      </c>
      <c r="C283" s="1"/>
      <c r="D283" s="1"/>
      <c r="E283" s="2"/>
    </row>
    <row r="284" spans="1:5" ht="13.5">
      <c r="A284" s="7" t="s">
        <v>0</v>
      </c>
      <c r="B284" s="7" t="s">
        <v>1</v>
      </c>
      <c r="C284" s="7" t="s">
        <v>2</v>
      </c>
      <c r="D284" s="7" t="s">
        <v>3</v>
      </c>
      <c r="E284" s="7" t="s">
        <v>4</v>
      </c>
    </row>
    <row r="285" spans="1:5" ht="13.5">
      <c r="A285" s="1" t="s">
        <v>5</v>
      </c>
      <c r="B285" s="9">
        <f>B281^2*($H$7/MIN($H$7:$H$18))</f>
        <v>0.06249904632932157</v>
      </c>
      <c r="C285" s="8"/>
      <c r="D285" s="8"/>
      <c r="E285" s="8"/>
    </row>
    <row r="286" spans="1:5" ht="13.5">
      <c r="A286" s="1" t="s">
        <v>6</v>
      </c>
      <c r="B286" s="8"/>
      <c r="C286" s="9">
        <f>C281^2*($H$8/MIN($H$7:$H$18))</f>
        <v>0.06249904632932157</v>
      </c>
      <c r="D286" s="8"/>
      <c r="E286" s="8"/>
    </row>
    <row r="287" spans="1:5" ht="13.5">
      <c r="A287" s="1" t="s">
        <v>7</v>
      </c>
      <c r="B287" s="9">
        <f>B281*D281*($H$10/MIN($H$7:$H$18))</f>
        <v>0.06249999999636202</v>
      </c>
      <c r="C287" s="8"/>
      <c r="D287" s="9">
        <f>B281*D281*($H$10/MIN($H$7:$H$18))</f>
        <v>0.06249999999636202</v>
      </c>
      <c r="E287" s="8"/>
    </row>
    <row r="288" spans="1:5" ht="13.5">
      <c r="A288" s="1" t="s">
        <v>8</v>
      </c>
      <c r="B288" s="9">
        <f>B281*E281*($H$11/MIN($H$7:$H$18))</f>
        <v>0.06249999999636202</v>
      </c>
      <c r="C288" s="8"/>
      <c r="D288" s="8"/>
      <c r="E288" s="9">
        <f>B281*E281*($H$11/MIN($H$7:$H$18))</f>
        <v>0.06249999999636202</v>
      </c>
    </row>
    <row r="289" spans="1:5" ht="13.5">
      <c r="A289" s="1" t="s">
        <v>9</v>
      </c>
      <c r="B289" s="8"/>
      <c r="C289" s="9">
        <f>C281*D281*($H$12/MIN($H$7:$H$18))</f>
        <v>0.06249999999636202</v>
      </c>
      <c r="D289" s="9">
        <f>C281*D281*($H$12/MIN($H$7:$H$18))</f>
        <v>0.06249999999636202</v>
      </c>
      <c r="E289" s="8"/>
    </row>
    <row r="290" spans="1:5" ht="13.5">
      <c r="A290" s="1" t="s">
        <v>10</v>
      </c>
      <c r="B290" s="8"/>
      <c r="C290" s="9">
        <f>C281*E281*($H$13/MIN($H$7:$H$18))</f>
        <v>0.06249999999636202</v>
      </c>
      <c r="D290" s="8"/>
      <c r="E290" s="9">
        <f>C281*E281*($H$13/MIN($H$7:$H$18))</f>
        <v>0.06249999999636202</v>
      </c>
    </row>
    <row r="291" spans="1:5" ht="13.5">
      <c r="A291" s="1" t="s">
        <v>11</v>
      </c>
      <c r="B291" s="8"/>
      <c r="C291" s="8"/>
      <c r="D291" s="9">
        <f>D281^2*($H$14/MIN($H$7:$H$18))</f>
        <v>0.06250095367795439</v>
      </c>
      <c r="E291" s="8"/>
    </row>
    <row r="292" spans="1:5" ht="13.5">
      <c r="A292" s="1" t="s">
        <v>12</v>
      </c>
      <c r="B292" s="8"/>
      <c r="C292" s="8"/>
      <c r="D292" s="8"/>
      <c r="E292" s="9">
        <f>E281^2*($H$15/MIN($H$7:$H$18))</f>
        <v>0.06250095367795439</v>
      </c>
    </row>
    <row r="293" spans="1:5" ht="13.5">
      <c r="A293" s="1" t="s">
        <v>13</v>
      </c>
      <c r="B293" s="9">
        <f>(1-$A$9)*C281*B281*($H$17/MIN($H$7:$H$18))</f>
        <v>0.031249523164660786</v>
      </c>
      <c r="C293" s="9">
        <f>(1-$A$9)*C281*B281*($H$17/MIN($H$7:$H$18))</f>
        <v>0.031249523164660786</v>
      </c>
      <c r="D293" s="9">
        <f>$A$9*C281*B281*($H$17/MIN($H$7:$H$18))</f>
        <v>0.031249523164660786</v>
      </c>
      <c r="E293" s="9">
        <f>$A$9*C281*B281*($H$17/MIN($H$7:$H$18))</f>
        <v>0.031249523164660786</v>
      </c>
    </row>
    <row r="294" spans="1:5" ht="13.5">
      <c r="A294" s="1" t="s">
        <v>14</v>
      </c>
      <c r="B294" s="10">
        <f>$A$9*D281*E281*($H$18/MIN($H$7:$H$18))</f>
        <v>0.03125047683897719</v>
      </c>
      <c r="C294" s="10">
        <f>$A$9*D281*E281*($H$18/MIN($H$7:$H$18))</f>
        <v>0.03125047683897719</v>
      </c>
      <c r="D294" s="10">
        <f>(1-$A$9)*D281*E281*($H$18/MIN($H$7:$H$18))</f>
        <v>0.03125047683897719</v>
      </c>
      <c r="E294" s="10">
        <f>(1-$A$9)*D281*E281*($H$18/MIN($H$7:$H$18))</f>
        <v>0.03125047683897719</v>
      </c>
    </row>
    <row r="295" spans="1:5" ht="13.5">
      <c r="A295" s="1" t="s">
        <v>30</v>
      </c>
      <c r="B295" s="8">
        <f>SUM(B285:B294)</f>
        <v>0.2499990463256836</v>
      </c>
      <c r="C295" s="8">
        <f>SUM(C285:C294)</f>
        <v>0.2499990463256836</v>
      </c>
      <c r="D295" s="8">
        <f>SUM(D285:D294)</f>
        <v>0.2500009536743164</v>
      </c>
      <c r="E295" s="8">
        <f>SUM(E285:E294)</f>
        <v>0.2500009536743164</v>
      </c>
    </row>
    <row r="296" spans="1:5" ht="13.5">
      <c r="A296" s="1" t="s">
        <v>31</v>
      </c>
      <c r="B296" s="8">
        <f>1/SUM(B295:E295)</f>
        <v>1</v>
      </c>
      <c r="C296" s="8">
        <f>1/SUM(B295:E295)</f>
        <v>1</v>
      </c>
      <c r="D296" s="8">
        <f>1/SUM(B295:E295)</f>
        <v>1</v>
      </c>
      <c r="E296" s="8">
        <f>1/SUM(B295:E295)</f>
        <v>1</v>
      </c>
    </row>
    <row r="297" spans="1:5" ht="13.5">
      <c r="A297" s="1" t="s">
        <v>32</v>
      </c>
      <c r="B297" s="8">
        <f>B295*B296</f>
        <v>0.2499990463256836</v>
      </c>
      <c r="C297" s="8">
        <f>C295*C296</f>
        <v>0.2499990463256836</v>
      </c>
      <c r="D297" s="8">
        <f>D295*D296</f>
        <v>0.2500009536743164</v>
      </c>
      <c r="E297" s="8">
        <f>E295*E296</f>
        <v>0.2500009536743164</v>
      </c>
    </row>
    <row r="298" spans="1:2" ht="13.5">
      <c r="A298" s="1" t="s">
        <v>28</v>
      </c>
      <c r="B298">
        <f>B297*C297-D297*E297</f>
        <v>-9.5367431640625E-07</v>
      </c>
    </row>
    <row r="299" spans="1:5" ht="13.5">
      <c r="A299" t="s">
        <v>29</v>
      </c>
      <c r="B299">
        <f>B283+1</f>
        <v>19</v>
      </c>
      <c r="C299" s="1"/>
      <c r="D299" s="1"/>
      <c r="E299" s="2"/>
    </row>
    <row r="300" spans="1:5" ht="13.5">
      <c r="A300" s="7" t="s">
        <v>0</v>
      </c>
      <c r="B300" s="7" t="s">
        <v>1</v>
      </c>
      <c r="C300" s="7" t="s">
        <v>2</v>
      </c>
      <c r="D300" s="7" t="s">
        <v>3</v>
      </c>
      <c r="E300" s="7" t="s">
        <v>4</v>
      </c>
    </row>
    <row r="301" spans="1:5" ht="13.5">
      <c r="A301" s="1" t="s">
        <v>5</v>
      </c>
      <c r="B301" s="9">
        <f>B297^2*($H$7/MIN($H$7:$H$18))</f>
        <v>0.06249952316375129</v>
      </c>
      <c r="C301" s="8"/>
      <c r="D301" s="8"/>
      <c r="E301" s="8"/>
    </row>
    <row r="302" spans="1:5" ht="13.5">
      <c r="A302" s="1" t="s">
        <v>6</v>
      </c>
      <c r="B302" s="8"/>
      <c r="C302" s="9">
        <f>C297^2*($H$8/MIN($H$7:$H$18))</f>
        <v>0.06249952316375129</v>
      </c>
      <c r="D302" s="8"/>
      <c r="E302" s="8"/>
    </row>
    <row r="303" spans="1:5" ht="13.5">
      <c r="A303" s="1" t="s">
        <v>7</v>
      </c>
      <c r="B303" s="9">
        <f>B297*D297*($H$10/MIN($H$7:$H$18))</f>
        <v>0.062499999999090505</v>
      </c>
      <c r="C303" s="8"/>
      <c r="D303" s="9">
        <f>B297*D297*($H$10/MIN($H$7:$H$18))</f>
        <v>0.062499999999090505</v>
      </c>
      <c r="E303" s="8"/>
    </row>
    <row r="304" spans="1:5" ht="13.5">
      <c r="A304" s="1" t="s">
        <v>8</v>
      </c>
      <c r="B304" s="9">
        <f>B297*E297*($H$11/MIN($H$7:$H$18))</f>
        <v>0.062499999999090505</v>
      </c>
      <c r="C304" s="8"/>
      <c r="D304" s="8"/>
      <c r="E304" s="9">
        <f>B297*E297*($H$11/MIN($H$7:$H$18))</f>
        <v>0.062499999999090505</v>
      </c>
    </row>
    <row r="305" spans="1:5" ht="13.5">
      <c r="A305" s="1" t="s">
        <v>9</v>
      </c>
      <c r="B305" s="8"/>
      <c r="C305" s="9">
        <f>C297*D297*($H$12/MIN($H$7:$H$18))</f>
        <v>0.062499999999090505</v>
      </c>
      <c r="D305" s="9">
        <f>C297*D297*($H$12/MIN($H$7:$H$18))</f>
        <v>0.062499999999090505</v>
      </c>
      <c r="E305" s="8"/>
    </row>
    <row r="306" spans="1:5" ht="13.5">
      <c r="A306" s="1" t="s">
        <v>10</v>
      </c>
      <c r="B306" s="8"/>
      <c r="C306" s="9">
        <f>C297*E297*($H$13/MIN($H$7:$H$18))</f>
        <v>0.062499999999090505</v>
      </c>
      <c r="D306" s="8"/>
      <c r="E306" s="9">
        <f>C297*E297*($H$13/MIN($H$7:$H$18))</f>
        <v>0.062499999999090505</v>
      </c>
    </row>
    <row r="307" spans="1:5" ht="13.5">
      <c r="A307" s="1" t="s">
        <v>11</v>
      </c>
      <c r="B307" s="8"/>
      <c r="C307" s="8"/>
      <c r="D307" s="9">
        <f>D297^2*($H$14/MIN($H$7:$H$18))</f>
        <v>0.0625004768380677</v>
      </c>
      <c r="E307" s="8"/>
    </row>
    <row r="308" spans="1:5" ht="13.5">
      <c r="A308" s="1" t="s">
        <v>12</v>
      </c>
      <c r="B308" s="8"/>
      <c r="C308" s="8"/>
      <c r="D308" s="8"/>
      <c r="E308" s="9">
        <f>E297^2*($H$15/MIN($H$7:$H$18))</f>
        <v>0.0625004768380677</v>
      </c>
    </row>
    <row r="309" spans="1:5" ht="13.5">
      <c r="A309" s="1" t="s">
        <v>13</v>
      </c>
      <c r="B309" s="9">
        <f>(1-$A$9)*C297*B297*($H$17/MIN($H$7:$H$18))</f>
        <v>0.031249761581875646</v>
      </c>
      <c r="C309" s="9">
        <f>(1-$A$9)*C297*B297*($H$17/MIN($H$7:$H$18))</f>
        <v>0.031249761581875646</v>
      </c>
      <c r="D309" s="9">
        <f>$A$9*C297*B297*($H$17/MIN($H$7:$H$18))</f>
        <v>0.031249761581875646</v>
      </c>
      <c r="E309" s="9">
        <f>$A$9*C297*B297*($H$17/MIN($H$7:$H$18))</f>
        <v>0.031249761581875646</v>
      </c>
    </row>
    <row r="310" spans="1:5" ht="13.5">
      <c r="A310" s="1" t="s">
        <v>14</v>
      </c>
      <c r="B310" s="10">
        <f>$A$9*D297*E297*($H$18/MIN($H$7:$H$18))</f>
        <v>0.03125023841903385</v>
      </c>
      <c r="C310" s="10">
        <f>$A$9*D297*E297*($H$18/MIN($H$7:$H$18))</f>
        <v>0.03125023841903385</v>
      </c>
      <c r="D310" s="10">
        <f>(1-$A$9)*D297*E297*($H$18/MIN($H$7:$H$18))</f>
        <v>0.03125023841903385</v>
      </c>
      <c r="E310" s="10">
        <f>(1-$A$9)*D297*E297*($H$18/MIN($H$7:$H$18))</f>
        <v>0.03125023841903385</v>
      </c>
    </row>
    <row r="311" spans="1:5" ht="13.5">
      <c r="A311" s="1" t="s">
        <v>30</v>
      </c>
      <c r="B311" s="8">
        <f>SUM(B301:B310)</f>
        <v>0.2499995231628418</v>
      </c>
      <c r="C311" s="8">
        <f>SUM(C301:C310)</f>
        <v>0.2499995231628418</v>
      </c>
      <c r="D311" s="8">
        <f>SUM(D301:D310)</f>
        <v>0.2500004768371582</v>
      </c>
      <c r="E311" s="8">
        <f>SUM(E301:E310)</f>
        <v>0.2500004768371582</v>
      </c>
    </row>
    <row r="312" spans="1:5" ht="13.5">
      <c r="A312" s="1" t="s">
        <v>31</v>
      </c>
      <c r="B312" s="8">
        <f>1/SUM(B311:E311)</f>
        <v>1</v>
      </c>
      <c r="C312" s="8">
        <f>1/SUM(B311:E311)</f>
        <v>1</v>
      </c>
      <c r="D312" s="8">
        <f>1/SUM(B311:E311)</f>
        <v>1</v>
      </c>
      <c r="E312" s="8">
        <f>1/SUM(B311:E311)</f>
        <v>1</v>
      </c>
    </row>
    <row r="313" spans="1:5" ht="13.5">
      <c r="A313" s="1" t="s">
        <v>32</v>
      </c>
      <c r="B313" s="8">
        <f>B311*B312</f>
        <v>0.2499995231628418</v>
      </c>
      <c r="C313" s="8">
        <f>C311*C312</f>
        <v>0.2499995231628418</v>
      </c>
      <c r="D313" s="8">
        <f>D311*D312</f>
        <v>0.2500004768371582</v>
      </c>
      <c r="E313" s="8">
        <f>E311*E312</f>
        <v>0.2500004768371582</v>
      </c>
    </row>
    <row r="314" spans="1:2" ht="13.5">
      <c r="A314" s="1" t="s">
        <v>28</v>
      </c>
      <c r="B314">
        <f>B313*C313-D313*E313</f>
        <v>-4.76837158203125E-07</v>
      </c>
    </row>
    <row r="315" spans="1:5" ht="13.5">
      <c r="A315" t="s">
        <v>29</v>
      </c>
      <c r="B315">
        <f>B299+1</f>
        <v>20</v>
      </c>
      <c r="C315" s="1"/>
      <c r="D315" s="1"/>
      <c r="E315" s="2"/>
    </row>
    <row r="316" spans="1:5" ht="13.5">
      <c r="A316" s="7" t="s">
        <v>0</v>
      </c>
      <c r="B316" s="7" t="s">
        <v>1</v>
      </c>
      <c r="C316" s="7" t="s">
        <v>2</v>
      </c>
      <c r="D316" s="7" t="s">
        <v>3</v>
      </c>
      <c r="E316" s="7" t="s">
        <v>4</v>
      </c>
    </row>
    <row r="317" spans="1:5" ht="13.5">
      <c r="A317" s="1" t="s">
        <v>5</v>
      </c>
      <c r="B317" s="9">
        <f>B313^2*($H$7/MIN($H$7:$H$18))</f>
        <v>0.06249976158164827</v>
      </c>
      <c r="C317" s="8"/>
      <c r="D317" s="8"/>
      <c r="E317" s="8"/>
    </row>
    <row r="318" spans="1:5" ht="13.5">
      <c r="A318" s="1" t="s">
        <v>6</v>
      </c>
      <c r="B318" s="8"/>
      <c r="C318" s="9">
        <f>C313^2*($H$8/MIN($H$7:$H$18))</f>
        <v>0.06249976158164827</v>
      </c>
      <c r="D318" s="8"/>
      <c r="E318" s="8"/>
    </row>
    <row r="319" spans="1:5" ht="13.5">
      <c r="A319" s="1" t="s">
        <v>7</v>
      </c>
      <c r="B319" s="9">
        <f>B313*D313*($H$10/MIN($H$7:$H$18))</f>
        <v>0.062499999999772626</v>
      </c>
      <c r="C319" s="8"/>
      <c r="D319" s="9">
        <f>B313*D313*($H$10/MIN($H$7:$H$18))</f>
        <v>0.062499999999772626</v>
      </c>
      <c r="E319" s="8"/>
    </row>
    <row r="320" spans="1:5" ht="13.5">
      <c r="A320" s="1" t="s">
        <v>8</v>
      </c>
      <c r="B320" s="9">
        <f>B313*E313*($H$11/MIN($H$7:$H$18))</f>
        <v>0.062499999999772626</v>
      </c>
      <c r="C320" s="8"/>
      <c r="D320" s="8"/>
      <c r="E320" s="9">
        <f>B313*E313*($H$11/MIN($H$7:$H$18))</f>
        <v>0.062499999999772626</v>
      </c>
    </row>
    <row r="321" spans="1:5" ht="13.5">
      <c r="A321" s="1" t="s">
        <v>9</v>
      </c>
      <c r="B321" s="8"/>
      <c r="C321" s="9">
        <f>C313*D313*($H$12/MIN($H$7:$H$18))</f>
        <v>0.062499999999772626</v>
      </c>
      <c r="D321" s="9">
        <f>C313*D313*($H$12/MIN($H$7:$H$18))</f>
        <v>0.062499999999772626</v>
      </c>
      <c r="E321" s="8"/>
    </row>
    <row r="322" spans="1:5" ht="13.5">
      <c r="A322" s="1" t="s">
        <v>10</v>
      </c>
      <c r="B322" s="8"/>
      <c r="C322" s="9">
        <f>C313*E313*($H$13/MIN($H$7:$H$18))</f>
        <v>0.062499999999772626</v>
      </c>
      <c r="D322" s="8"/>
      <c r="E322" s="9">
        <f>C313*E313*($H$13/MIN($H$7:$H$18))</f>
        <v>0.062499999999772626</v>
      </c>
    </row>
    <row r="323" spans="1:5" ht="13.5">
      <c r="A323" s="1" t="s">
        <v>11</v>
      </c>
      <c r="B323" s="8"/>
      <c r="C323" s="8"/>
      <c r="D323" s="9">
        <f>D313^2*($H$14/MIN($H$7:$H$18))</f>
        <v>0.06250023841880648</v>
      </c>
      <c r="E323" s="8"/>
    </row>
    <row r="324" spans="1:5" ht="13.5">
      <c r="A324" s="1" t="s">
        <v>12</v>
      </c>
      <c r="B324" s="8"/>
      <c r="C324" s="8"/>
      <c r="D324" s="8"/>
      <c r="E324" s="9">
        <f>E313^2*($H$15/MIN($H$7:$H$18))</f>
        <v>0.06250023841880648</v>
      </c>
    </row>
    <row r="325" spans="1:5" ht="13.5">
      <c r="A325" s="1" t="s">
        <v>13</v>
      </c>
      <c r="B325" s="9">
        <f>(1-$A$9)*C313*B313*($H$17/MIN($H$7:$H$18))</f>
        <v>0.031249880790824136</v>
      </c>
      <c r="C325" s="9">
        <f>(1-$A$9)*C313*B313*($H$17/MIN($H$7:$H$18))</f>
        <v>0.031249880790824136</v>
      </c>
      <c r="D325" s="9">
        <f>$A$9*C313*B313*($H$17/MIN($H$7:$H$18))</f>
        <v>0.031249880790824136</v>
      </c>
      <c r="E325" s="9">
        <f>$A$9*C313*B313*($H$17/MIN($H$7:$H$18))</f>
        <v>0.031249880790824136</v>
      </c>
    </row>
    <row r="326" spans="1:5" ht="13.5">
      <c r="A326" s="1" t="s">
        <v>14</v>
      </c>
      <c r="B326" s="10">
        <f>$A$9*D313*E313*($H$18/MIN($H$7:$H$18))</f>
        <v>0.03125011920940324</v>
      </c>
      <c r="C326" s="10">
        <f>$A$9*D313*E313*($H$18/MIN($H$7:$H$18))</f>
        <v>0.03125011920940324</v>
      </c>
      <c r="D326" s="10">
        <f>(1-$A$9)*D313*E313*($H$18/MIN($H$7:$H$18))</f>
        <v>0.03125011920940324</v>
      </c>
      <c r="E326" s="10">
        <f>(1-$A$9)*D313*E313*($H$18/MIN($H$7:$H$18))</f>
        <v>0.03125011920940324</v>
      </c>
    </row>
    <row r="327" spans="1:5" ht="13.5">
      <c r="A327" s="1" t="s">
        <v>30</v>
      </c>
      <c r="B327" s="8">
        <f>SUM(B317:B326)</f>
        <v>0.2499997615814209</v>
      </c>
      <c r="C327" s="8">
        <f>SUM(C317:C326)</f>
        <v>0.2499997615814209</v>
      </c>
      <c r="D327" s="8">
        <f>SUM(D317:D326)</f>
        <v>0.2500002384185791</v>
      </c>
      <c r="E327" s="8">
        <f>SUM(E317:E326)</f>
        <v>0.2500002384185791</v>
      </c>
    </row>
    <row r="328" spans="1:5" ht="13.5">
      <c r="A328" s="1" t="s">
        <v>31</v>
      </c>
      <c r="B328" s="8">
        <f>1/SUM(B327:E327)</f>
        <v>1</v>
      </c>
      <c r="C328" s="8">
        <f>1/SUM(B327:E327)</f>
        <v>1</v>
      </c>
      <c r="D328" s="8">
        <f>1/SUM(B327:E327)</f>
        <v>1</v>
      </c>
      <c r="E328" s="8">
        <f>1/SUM(B327:E327)</f>
        <v>1</v>
      </c>
    </row>
    <row r="329" spans="1:5" ht="13.5">
      <c r="A329" s="1" t="s">
        <v>32</v>
      </c>
      <c r="B329" s="8">
        <f>B327*B328</f>
        <v>0.2499997615814209</v>
      </c>
      <c r="C329" s="8">
        <f>C327*C328</f>
        <v>0.2499997615814209</v>
      </c>
      <c r="D329" s="8">
        <f>D327*D328</f>
        <v>0.2500002384185791</v>
      </c>
      <c r="E329" s="8">
        <f>E327*E328</f>
        <v>0.2500002384185791</v>
      </c>
    </row>
    <row r="330" spans="1:2" ht="13.5">
      <c r="A330" s="1" t="s">
        <v>28</v>
      </c>
      <c r="B330">
        <f>B329*C329-D329*E329</f>
        <v>-2.384185791015625E-07</v>
      </c>
    </row>
    <row r="331" spans="1:5" ht="13.5">
      <c r="A331" t="s">
        <v>29</v>
      </c>
      <c r="B331">
        <f>B315+1</f>
        <v>21</v>
      </c>
      <c r="C331" s="1"/>
      <c r="D331" s="1"/>
      <c r="E331" s="2"/>
    </row>
    <row r="332" spans="1:5" ht="13.5">
      <c r="A332" s="7" t="s">
        <v>0</v>
      </c>
      <c r="B332" s="7" t="s">
        <v>1</v>
      </c>
      <c r="C332" s="7" t="s">
        <v>2</v>
      </c>
      <c r="D332" s="7" t="s">
        <v>3</v>
      </c>
      <c r="E332" s="7" t="s">
        <v>4</v>
      </c>
    </row>
    <row r="333" spans="1:5" ht="13.5">
      <c r="A333" s="1" t="s">
        <v>5</v>
      </c>
      <c r="B333" s="9">
        <f>B329^2*($H$7/MIN($H$7:$H$18))</f>
        <v>0.06249988079076729</v>
      </c>
      <c r="C333" s="8"/>
      <c r="D333" s="8"/>
      <c r="E333" s="8"/>
    </row>
    <row r="334" spans="1:5" ht="13.5">
      <c r="A334" s="1" t="s">
        <v>6</v>
      </c>
      <c r="B334" s="8"/>
      <c r="C334" s="9">
        <f>C329^2*($H$8/MIN($H$7:$H$18))</f>
        <v>0.06249988079076729</v>
      </c>
      <c r="D334" s="8"/>
      <c r="E334" s="8"/>
    </row>
    <row r="335" spans="1:5" ht="13.5">
      <c r="A335" s="1" t="s">
        <v>7</v>
      </c>
      <c r="B335" s="9">
        <f>B329*D329*($H$10/MIN($H$7:$H$18))</f>
        <v>0.06249999999994316</v>
      </c>
      <c r="C335" s="8"/>
      <c r="D335" s="9">
        <f>B329*D329*($H$10/MIN($H$7:$H$18))</f>
        <v>0.06249999999994316</v>
      </c>
      <c r="E335" s="8"/>
    </row>
    <row r="336" spans="1:5" ht="13.5">
      <c r="A336" s="1" t="s">
        <v>8</v>
      </c>
      <c r="B336" s="9">
        <f>B329*E329*($H$11/MIN($H$7:$H$18))</f>
        <v>0.06249999999994316</v>
      </c>
      <c r="C336" s="8"/>
      <c r="D336" s="8"/>
      <c r="E336" s="9">
        <f>B329*E329*($H$11/MIN($H$7:$H$18))</f>
        <v>0.06249999999994316</v>
      </c>
    </row>
    <row r="337" spans="1:5" ht="13.5">
      <c r="A337" s="1" t="s">
        <v>9</v>
      </c>
      <c r="B337" s="8"/>
      <c r="C337" s="9">
        <f>C329*D329*($H$12/MIN($H$7:$H$18))</f>
        <v>0.06249999999994316</v>
      </c>
      <c r="D337" s="9">
        <f>C329*D329*($H$12/MIN($H$7:$H$18))</f>
        <v>0.06249999999994316</v>
      </c>
      <c r="E337" s="8"/>
    </row>
    <row r="338" spans="1:5" ht="13.5">
      <c r="A338" s="1" t="s">
        <v>10</v>
      </c>
      <c r="B338" s="8"/>
      <c r="C338" s="9">
        <f>C329*E329*($H$13/MIN($H$7:$H$18))</f>
        <v>0.06249999999994316</v>
      </c>
      <c r="D338" s="8"/>
      <c r="E338" s="9">
        <f>C329*E329*($H$13/MIN($H$7:$H$18))</f>
        <v>0.06249999999994316</v>
      </c>
    </row>
    <row r="339" spans="1:5" ht="13.5">
      <c r="A339" s="1" t="s">
        <v>11</v>
      </c>
      <c r="B339" s="8"/>
      <c r="C339" s="8"/>
      <c r="D339" s="9">
        <f>D329^2*($H$14/MIN($H$7:$H$18))</f>
        <v>0.0625001192093464</v>
      </c>
      <c r="E339" s="8"/>
    </row>
    <row r="340" spans="1:5" ht="13.5">
      <c r="A340" s="1" t="s">
        <v>12</v>
      </c>
      <c r="B340" s="8"/>
      <c r="C340" s="8"/>
      <c r="D340" s="8"/>
      <c r="E340" s="9">
        <f>E329^2*($H$15/MIN($H$7:$H$18))</f>
        <v>0.0625001192093464</v>
      </c>
    </row>
    <row r="341" spans="1:5" ht="13.5">
      <c r="A341" s="1" t="s">
        <v>13</v>
      </c>
      <c r="B341" s="9">
        <f>(1-$A$9)*C329*B329*($H$17/MIN($H$7:$H$18))</f>
        <v>0.031249940395383646</v>
      </c>
      <c r="C341" s="9">
        <f>(1-$A$9)*C329*B329*($H$17/MIN($H$7:$H$18))</f>
        <v>0.031249940395383646</v>
      </c>
      <c r="D341" s="9">
        <f>$A$9*C329*B329*($H$17/MIN($H$7:$H$18))</f>
        <v>0.031249940395383646</v>
      </c>
      <c r="E341" s="9">
        <f>$A$9*C329*B329*($H$17/MIN($H$7:$H$18))</f>
        <v>0.031249940395383646</v>
      </c>
    </row>
    <row r="342" spans="1:5" ht="13.5">
      <c r="A342" s="1" t="s">
        <v>14</v>
      </c>
      <c r="B342" s="10">
        <f>$A$9*D329*E329*($H$18/MIN($H$7:$H$18))</f>
        <v>0.0312500596046732</v>
      </c>
      <c r="C342" s="10">
        <f>$A$9*D329*E329*($H$18/MIN($H$7:$H$18))</f>
        <v>0.0312500596046732</v>
      </c>
      <c r="D342" s="10">
        <f>(1-$A$9)*D329*E329*($H$18/MIN($H$7:$H$18))</f>
        <v>0.0312500596046732</v>
      </c>
      <c r="E342" s="10">
        <f>(1-$A$9)*D329*E329*($H$18/MIN($H$7:$H$18))</f>
        <v>0.0312500596046732</v>
      </c>
    </row>
    <row r="343" spans="1:5" ht="13.5">
      <c r="A343" s="1" t="s">
        <v>30</v>
      </c>
      <c r="B343" s="8">
        <f>SUM(B333:B342)</f>
        <v>0.24999988079071045</v>
      </c>
      <c r="C343" s="8">
        <f>SUM(C333:C342)</f>
        <v>0.24999988079071045</v>
      </c>
      <c r="D343" s="8">
        <f>SUM(D333:D342)</f>
        <v>0.25000011920928955</v>
      </c>
      <c r="E343" s="8">
        <f>SUM(E333:E342)</f>
        <v>0.25000011920928955</v>
      </c>
    </row>
    <row r="344" spans="1:5" ht="13.5">
      <c r="A344" s="1" t="s">
        <v>31</v>
      </c>
      <c r="B344" s="8">
        <f>1/SUM(B343:E343)</f>
        <v>1</v>
      </c>
      <c r="C344" s="8">
        <f>1/SUM(B343:E343)</f>
        <v>1</v>
      </c>
      <c r="D344" s="8">
        <f>1/SUM(B343:E343)</f>
        <v>1</v>
      </c>
      <c r="E344" s="8">
        <f>1/SUM(B343:E343)</f>
        <v>1</v>
      </c>
    </row>
    <row r="345" spans="1:5" ht="13.5">
      <c r="A345" s="1" t="s">
        <v>32</v>
      </c>
      <c r="B345" s="8">
        <f>B343*B344</f>
        <v>0.24999988079071045</v>
      </c>
      <c r="C345" s="8">
        <f>C343*C344</f>
        <v>0.24999988079071045</v>
      </c>
      <c r="D345" s="8">
        <f>D343*D344</f>
        <v>0.25000011920928955</v>
      </c>
      <c r="E345" s="8">
        <f>E343*E344</f>
        <v>0.25000011920928955</v>
      </c>
    </row>
    <row r="346" spans="1:2" ht="13.5">
      <c r="A346" s="1" t="s">
        <v>28</v>
      </c>
      <c r="B346">
        <f>B345*C345-D345*E345</f>
        <v>-1.1920928955078125E-07</v>
      </c>
    </row>
    <row r="347" spans="1:5" ht="13.5">
      <c r="A347" t="s">
        <v>29</v>
      </c>
      <c r="B347">
        <f>B331+1</f>
        <v>22</v>
      </c>
      <c r="C347" s="1"/>
      <c r="D347" s="1"/>
      <c r="E347" s="2"/>
    </row>
    <row r="348" spans="1:5" ht="13.5">
      <c r="A348" s="7" t="s">
        <v>0</v>
      </c>
      <c r="B348" s="7" t="s">
        <v>1</v>
      </c>
      <c r="C348" s="7" t="s">
        <v>2</v>
      </c>
      <c r="D348" s="7" t="s">
        <v>3</v>
      </c>
      <c r="E348" s="7" t="s">
        <v>4</v>
      </c>
    </row>
    <row r="349" spans="1:5" ht="13.5">
      <c r="A349" s="1" t="s">
        <v>5</v>
      </c>
      <c r="B349" s="9">
        <f>B345^2*($H$7/MIN($H$7:$H$18))</f>
        <v>0.062499940395369435</v>
      </c>
      <c r="C349" s="8"/>
      <c r="D349" s="8"/>
      <c r="E349" s="8"/>
    </row>
    <row r="350" spans="1:5" ht="13.5">
      <c r="A350" s="1" t="s">
        <v>6</v>
      </c>
      <c r="B350" s="8"/>
      <c r="C350" s="9">
        <f>C345^2*($H$8/MIN($H$7:$H$18))</f>
        <v>0.062499940395369435</v>
      </c>
      <c r="D350" s="8"/>
      <c r="E350" s="8"/>
    </row>
    <row r="351" spans="1:5" ht="13.5">
      <c r="A351" s="1" t="s">
        <v>7</v>
      </c>
      <c r="B351" s="9">
        <f>B345*D345*($H$10/MIN($H$7:$H$18))</f>
        <v>0.06249999999998579</v>
      </c>
      <c r="C351" s="8"/>
      <c r="D351" s="9">
        <f>B345*D345*($H$10/MIN($H$7:$H$18))</f>
        <v>0.06249999999998579</v>
      </c>
      <c r="E351" s="8"/>
    </row>
    <row r="352" spans="1:5" ht="13.5">
      <c r="A352" s="1" t="s">
        <v>8</v>
      </c>
      <c r="B352" s="9">
        <f>B345*E345*($H$11/MIN($H$7:$H$18))</f>
        <v>0.06249999999998579</v>
      </c>
      <c r="C352" s="8"/>
      <c r="D352" s="8"/>
      <c r="E352" s="9">
        <f>B345*E345*($H$11/MIN($H$7:$H$18))</f>
        <v>0.06249999999998579</v>
      </c>
    </row>
    <row r="353" spans="1:5" ht="13.5">
      <c r="A353" s="1" t="s">
        <v>9</v>
      </c>
      <c r="B353" s="8"/>
      <c r="C353" s="9">
        <f>C345*D345*($H$12/MIN($H$7:$H$18))</f>
        <v>0.06249999999998579</v>
      </c>
      <c r="D353" s="9">
        <f>C345*D345*($H$12/MIN($H$7:$H$18))</f>
        <v>0.06249999999998579</v>
      </c>
      <c r="E353" s="8"/>
    </row>
    <row r="354" spans="1:5" ht="13.5">
      <c r="A354" s="1" t="s">
        <v>10</v>
      </c>
      <c r="B354" s="8"/>
      <c r="C354" s="9">
        <f>C345*E345*($H$13/MIN($H$7:$H$18))</f>
        <v>0.06249999999998579</v>
      </c>
      <c r="D354" s="8"/>
      <c r="E354" s="9">
        <f>C345*E345*($H$13/MIN($H$7:$H$18))</f>
        <v>0.06249999999998579</v>
      </c>
    </row>
    <row r="355" spans="1:5" ht="13.5">
      <c r="A355" s="1" t="s">
        <v>11</v>
      </c>
      <c r="B355" s="8"/>
      <c r="C355" s="8"/>
      <c r="D355" s="9">
        <f>D345^2*($H$14/MIN($H$7:$H$18))</f>
        <v>0.06250005960465899</v>
      </c>
      <c r="E355" s="8"/>
    </row>
    <row r="356" spans="1:5" ht="13.5">
      <c r="A356" s="1" t="s">
        <v>12</v>
      </c>
      <c r="B356" s="8"/>
      <c r="C356" s="8"/>
      <c r="D356" s="8"/>
      <c r="E356" s="9">
        <f>E345^2*($H$15/MIN($H$7:$H$18))</f>
        <v>0.06250005960465899</v>
      </c>
    </row>
    <row r="357" spans="1:5" ht="13.5">
      <c r="A357" s="1" t="s">
        <v>13</v>
      </c>
      <c r="B357" s="9">
        <f>(1-$A$9)*C345*B345*($H$17/MIN($H$7:$H$18))</f>
        <v>0.031249970197684718</v>
      </c>
      <c r="C357" s="9">
        <f>(1-$A$9)*C345*B345*($H$17/MIN($H$7:$H$18))</f>
        <v>0.031249970197684718</v>
      </c>
      <c r="D357" s="9">
        <f>$A$9*C345*B345*($H$17/MIN($H$7:$H$18))</f>
        <v>0.031249970197684718</v>
      </c>
      <c r="E357" s="9">
        <f>$A$9*C345*B345*($H$17/MIN($H$7:$H$18))</f>
        <v>0.031249970197684718</v>
      </c>
    </row>
    <row r="358" spans="1:5" ht="13.5">
      <c r="A358" s="1" t="s">
        <v>14</v>
      </c>
      <c r="B358" s="10">
        <f>$A$9*D345*E345*($H$18/MIN($H$7:$H$18))</f>
        <v>0.03125002980232949</v>
      </c>
      <c r="C358" s="10">
        <f>$A$9*D345*E345*($H$18/MIN($H$7:$H$18))</f>
        <v>0.03125002980232949</v>
      </c>
      <c r="D358" s="10">
        <f>(1-$A$9)*D345*E345*($H$18/MIN($H$7:$H$18))</f>
        <v>0.03125002980232949</v>
      </c>
      <c r="E358" s="10">
        <f>(1-$A$9)*D345*E345*($H$18/MIN($H$7:$H$18))</f>
        <v>0.03125002980232949</v>
      </c>
    </row>
    <row r="359" spans="1:5" ht="13.5">
      <c r="A359" s="1" t="s">
        <v>30</v>
      </c>
      <c r="B359" s="8">
        <f>SUM(B349:B358)</f>
        <v>0.24999994039535522</v>
      </c>
      <c r="C359" s="8">
        <f>SUM(C349:C358)</f>
        <v>0.24999994039535522</v>
      </c>
      <c r="D359" s="8">
        <f>SUM(D349:D358)</f>
        <v>0.2500000596046448</v>
      </c>
      <c r="E359" s="8">
        <f>SUM(E349:E358)</f>
        <v>0.2500000596046448</v>
      </c>
    </row>
    <row r="360" spans="1:5" ht="13.5">
      <c r="A360" s="1" t="s">
        <v>31</v>
      </c>
      <c r="B360" s="8">
        <f>1/SUM(B359:E359)</f>
        <v>1</v>
      </c>
      <c r="C360" s="8">
        <f>1/SUM(B359:E359)</f>
        <v>1</v>
      </c>
      <c r="D360" s="8">
        <f>1/SUM(B359:E359)</f>
        <v>1</v>
      </c>
      <c r="E360" s="8">
        <f>1/SUM(B359:E359)</f>
        <v>1</v>
      </c>
    </row>
    <row r="361" spans="1:5" ht="13.5">
      <c r="A361" s="1" t="s">
        <v>32</v>
      </c>
      <c r="B361" s="8">
        <f>B359*B360</f>
        <v>0.24999994039535522</v>
      </c>
      <c r="C361" s="8">
        <f>C359*C360</f>
        <v>0.24999994039535522</v>
      </c>
      <c r="D361" s="8">
        <f>D359*D360</f>
        <v>0.2500000596046448</v>
      </c>
      <c r="E361" s="8">
        <f>E359*E360</f>
        <v>0.2500000596046448</v>
      </c>
    </row>
    <row r="362" spans="1:2" ht="13.5">
      <c r="A362" s="1" t="s">
        <v>28</v>
      </c>
      <c r="B362">
        <f>B361*C361-D361*E361</f>
        <v>-5.960464477539063E-08</v>
      </c>
    </row>
    <row r="363" spans="1:5" ht="13.5">
      <c r="A363" t="s">
        <v>29</v>
      </c>
      <c r="B363">
        <f>B347+1</f>
        <v>23</v>
      </c>
      <c r="C363" s="1"/>
      <c r="D363" s="1"/>
      <c r="E363" s="2"/>
    </row>
    <row r="364" spans="1:5" ht="13.5">
      <c r="A364" s="7" t="s">
        <v>0</v>
      </c>
      <c r="B364" s="7" t="s">
        <v>1</v>
      </c>
      <c r="C364" s="7" t="s">
        <v>2</v>
      </c>
      <c r="D364" s="7" t="s">
        <v>3</v>
      </c>
      <c r="E364" s="7" t="s">
        <v>4</v>
      </c>
    </row>
    <row r="365" spans="1:5" ht="13.5">
      <c r="A365" s="1" t="s">
        <v>5</v>
      </c>
      <c r="B365" s="9">
        <f>B361^2*($H$7/MIN($H$7:$H$18))</f>
        <v>0.062499970197681165</v>
      </c>
      <c r="C365" s="8"/>
      <c r="D365" s="8"/>
      <c r="E365" s="8"/>
    </row>
    <row r="366" spans="1:5" ht="13.5">
      <c r="A366" s="1" t="s">
        <v>6</v>
      </c>
      <c r="B366" s="8"/>
      <c r="C366" s="9">
        <f>C361^2*($H$8/MIN($H$7:$H$18))</f>
        <v>0.062499970197681165</v>
      </c>
      <c r="D366" s="8"/>
      <c r="E366" s="8"/>
    </row>
    <row r="367" spans="1:5" ht="13.5">
      <c r="A367" s="1" t="s">
        <v>7</v>
      </c>
      <c r="B367" s="9">
        <f>B361*D361*($H$10/MIN($H$7:$H$18))</f>
        <v>0.06249999999999645</v>
      </c>
      <c r="C367" s="8"/>
      <c r="D367" s="9">
        <f>B361*D361*($H$10/MIN($H$7:$H$18))</f>
        <v>0.06249999999999645</v>
      </c>
      <c r="E367" s="8"/>
    </row>
    <row r="368" spans="1:5" ht="13.5">
      <c r="A368" s="1" t="s">
        <v>8</v>
      </c>
      <c r="B368" s="9">
        <f>B361*E361*($H$11/MIN($H$7:$H$18))</f>
        <v>0.06249999999999645</v>
      </c>
      <c r="C368" s="8"/>
      <c r="D368" s="8"/>
      <c r="E368" s="9">
        <f>B361*E361*($H$11/MIN($H$7:$H$18))</f>
        <v>0.06249999999999645</v>
      </c>
    </row>
    <row r="369" spans="1:5" ht="13.5">
      <c r="A369" s="1" t="s">
        <v>9</v>
      </c>
      <c r="B369" s="8"/>
      <c r="C369" s="9">
        <f>C361*D361*($H$12/MIN($H$7:$H$18))</f>
        <v>0.06249999999999645</v>
      </c>
      <c r="D369" s="9">
        <f>C361*D361*($H$12/MIN($H$7:$H$18))</f>
        <v>0.06249999999999645</v>
      </c>
      <c r="E369" s="8"/>
    </row>
    <row r="370" spans="1:5" ht="13.5">
      <c r="A370" s="1" t="s">
        <v>10</v>
      </c>
      <c r="B370" s="8"/>
      <c r="C370" s="9">
        <f>C361*E361*($H$13/MIN($H$7:$H$18))</f>
        <v>0.06249999999999645</v>
      </c>
      <c r="D370" s="8"/>
      <c r="E370" s="9">
        <f>C361*E361*($H$13/MIN($H$7:$H$18))</f>
        <v>0.06249999999999645</v>
      </c>
    </row>
    <row r="371" spans="1:5" ht="13.5">
      <c r="A371" s="1" t="s">
        <v>11</v>
      </c>
      <c r="B371" s="8"/>
      <c r="C371" s="8"/>
      <c r="D371" s="9">
        <f>D361^2*($H$14/MIN($H$7:$H$18))</f>
        <v>0.06250002980232594</v>
      </c>
      <c r="E371" s="8"/>
    </row>
    <row r="372" spans="1:5" ht="13.5">
      <c r="A372" s="1" t="s">
        <v>12</v>
      </c>
      <c r="B372" s="8"/>
      <c r="C372" s="8"/>
      <c r="D372" s="8"/>
      <c r="E372" s="9">
        <f>E361^2*($H$15/MIN($H$7:$H$18))</f>
        <v>0.06250002980232594</v>
      </c>
    </row>
    <row r="373" spans="1:5" ht="13.5">
      <c r="A373" s="1" t="s">
        <v>13</v>
      </c>
      <c r="B373" s="9">
        <f>(1-$A$9)*C361*B361*($H$17/MIN($H$7:$H$18))</f>
        <v>0.031249985098840583</v>
      </c>
      <c r="C373" s="9">
        <f>(1-$A$9)*C361*B361*($H$17/MIN($H$7:$H$18))</f>
        <v>0.031249985098840583</v>
      </c>
      <c r="D373" s="9">
        <f>$A$9*C361*B361*($H$17/MIN($H$7:$H$18))</f>
        <v>0.031249985098840583</v>
      </c>
      <c r="E373" s="9">
        <f>$A$9*C361*B361*($H$17/MIN($H$7:$H$18))</f>
        <v>0.031249985098840583</v>
      </c>
    </row>
    <row r="374" spans="1:5" ht="13.5">
      <c r="A374" s="1" t="s">
        <v>14</v>
      </c>
      <c r="B374" s="10">
        <f>$A$9*D361*E361*($H$18/MIN($H$7:$H$18))</f>
        <v>0.03125001490116297</v>
      </c>
      <c r="C374" s="10">
        <f>$A$9*D361*E361*($H$18/MIN($H$7:$H$18))</f>
        <v>0.03125001490116297</v>
      </c>
      <c r="D374" s="10">
        <f>(1-$A$9)*D361*E361*($H$18/MIN($H$7:$H$18))</f>
        <v>0.03125001490116297</v>
      </c>
      <c r="E374" s="10">
        <f>(1-$A$9)*D361*E361*($H$18/MIN($H$7:$H$18))</f>
        <v>0.03125001490116297</v>
      </c>
    </row>
    <row r="375" spans="1:5" ht="13.5">
      <c r="A375" s="1" t="s">
        <v>30</v>
      </c>
      <c r="B375" s="8">
        <f>SUM(B365:B374)</f>
        <v>0.2499999701976776</v>
      </c>
      <c r="C375" s="8">
        <f>SUM(C365:C374)</f>
        <v>0.2499999701976776</v>
      </c>
      <c r="D375" s="8">
        <f>SUM(D365:D374)</f>
        <v>0.2500000298023224</v>
      </c>
      <c r="E375" s="8">
        <f>SUM(E365:E374)</f>
        <v>0.2500000298023224</v>
      </c>
    </row>
    <row r="376" spans="1:5" ht="13.5">
      <c r="A376" s="1" t="s">
        <v>31</v>
      </c>
      <c r="B376" s="8">
        <f>1/SUM(B375:E375)</f>
        <v>1</v>
      </c>
      <c r="C376" s="8">
        <f>1/SUM(B375:E375)</f>
        <v>1</v>
      </c>
      <c r="D376" s="8">
        <f>1/SUM(B375:E375)</f>
        <v>1</v>
      </c>
      <c r="E376" s="8">
        <f>1/SUM(B375:E375)</f>
        <v>1</v>
      </c>
    </row>
    <row r="377" spans="1:5" ht="13.5">
      <c r="A377" s="1" t="s">
        <v>32</v>
      </c>
      <c r="B377" s="8">
        <f>B375*B376</f>
        <v>0.2499999701976776</v>
      </c>
      <c r="C377" s="8">
        <f>C375*C376</f>
        <v>0.2499999701976776</v>
      </c>
      <c r="D377" s="8">
        <f>D375*D376</f>
        <v>0.2500000298023224</v>
      </c>
      <c r="E377" s="8">
        <f>E375*E376</f>
        <v>0.2500000298023224</v>
      </c>
    </row>
    <row r="378" spans="1:2" ht="13.5">
      <c r="A378" s="1" t="s">
        <v>28</v>
      </c>
      <c r="B378">
        <f>B377*C377-D377*E377</f>
        <v>-2.9802322387695312E-08</v>
      </c>
    </row>
    <row r="379" spans="1:5" ht="13.5">
      <c r="A379" t="s">
        <v>29</v>
      </c>
      <c r="B379">
        <f>B363+1</f>
        <v>24</v>
      </c>
      <c r="C379" s="1"/>
      <c r="D379" s="1"/>
      <c r="E379" s="2"/>
    </row>
    <row r="380" spans="1:5" ht="13.5">
      <c r="A380" s="7" t="s">
        <v>0</v>
      </c>
      <c r="B380" s="7" t="s">
        <v>1</v>
      </c>
      <c r="C380" s="7" t="s">
        <v>2</v>
      </c>
      <c r="D380" s="7" t="s">
        <v>3</v>
      </c>
      <c r="E380" s="7" t="s">
        <v>4</v>
      </c>
    </row>
    <row r="381" spans="1:5" ht="13.5">
      <c r="A381" s="1" t="s">
        <v>5</v>
      </c>
      <c r="B381" s="9">
        <f>B377^2*($H$7/MIN($H$7:$H$18))</f>
        <v>0.062499985098839694</v>
      </c>
      <c r="C381" s="8"/>
      <c r="D381" s="8"/>
      <c r="E381" s="8"/>
    </row>
    <row r="382" spans="1:5" ht="13.5">
      <c r="A382" s="1" t="s">
        <v>6</v>
      </c>
      <c r="B382" s="8"/>
      <c r="C382" s="9">
        <f>C377^2*($H$8/MIN($H$7:$H$18))</f>
        <v>0.062499985098839694</v>
      </c>
      <c r="D382" s="8"/>
      <c r="E382" s="8"/>
    </row>
    <row r="383" spans="1:5" ht="13.5">
      <c r="A383" s="1" t="s">
        <v>7</v>
      </c>
      <c r="B383" s="9">
        <f>B377*D377*($H$10/MIN($H$7:$H$18))</f>
        <v>0.06249999999999911</v>
      </c>
      <c r="C383" s="8"/>
      <c r="D383" s="9">
        <f>B377*D377*($H$10/MIN($H$7:$H$18))</f>
        <v>0.06249999999999911</v>
      </c>
      <c r="E383" s="8"/>
    </row>
    <row r="384" spans="1:5" ht="13.5">
      <c r="A384" s="1" t="s">
        <v>8</v>
      </c>
      <c r="B384" s="9">
        <f>B377*E377*($H$11/MIN($H$7:$H$18))</f>
        <v>0.06249999999999911</v>
      </c>
      <c r="C384" s="8"/>
      <c r="D384" s="8"/>
      <c r="E384" s="9">
        <f>B377*E377*($H$11/MIN($H$7:$H$18))</f>
        <v>0.06249999999999911</v>
      </c>
    </row>
    <row r="385" spans="1:5" ht="13.5">
      <c r="A385" s="1" t="s">
        <v>9</v>
      </c>
      <c r="B385" s="8"/>
      <c r="C385" s="9">
        <f>C377*D377*($H$12/MIN($H$7:$H$18))</f>
        <v>0.06249999999999911</v>
      </c>
      <c r="D385" s="9">
        <f>C377*D377*($H$12/MIN($H$7:$H$18))</f>
        <v>0.06249999999999911</v>
      </c>
      <c r="E385" s="8"/>
    </row>
    <row r="386" spans="1:5" ht="13.5">
      <c r="A386" s="1" t="s">
        <v>10</v>
      </c>
      <c r="B386" s="8"/>
      <c r="C386" s="9">
        <f>C377*E377*($H$13/MIN($H$7:$H$18))</f>
        <v>0.06249999999999911</v>
      </c>
      <c r="D386" s="8"/>
      <c r="E386" s="9">
        <f>C377*E377*($H$13/MIN($H$7:$H$18))</f>
        <v>0.06249999999999911</v>
      </c>
    </row>
    <row r="387" spans="1:5" ht="13.5">
      <c r="A387" s="1" t="s">
        <v>11</v>
      </c>
      <c r="B387" s="8"/>
      <c r="C387" s="8"/>
      <c r="D387" s="9">
        <f>D377^2*($H$14/MIN($H$7:$H$18))</f>
        <v>0.06250001490116208</v>
      </c>
      <c r="E387" s="8"/>
    </row>
    <row r="388" spans="1:5" ht="13.5">
      <c r="A388" s="1" t="s">
        <v>12</v>
      </c>
      <c r="B388" s="8"/>
      <c r="C388" s="8"/>
      <c r="D388" s="8"/>
      <c r="E388" s="9">
        <f>E377^2*($H$15/MIN($H$7:$H$18))</f>
        <v>0.06250001490116208</v>
      </c>
    </row>
    <row r="389" spans="1:5" ht="13.5">
      <c r="A389" s="1" t="s">
        <v>13</v>
      </c>
      <c r="B389" s="9">
        <f>(1-$A$9)*C377*B377*($H$17/MIN($H$7:$H$18))</f>
        <v>0.031249992549419847</v>
      </c>
      <c r="C389" s="9">
        <f>(1-$A$9)*C377*B377*($H$17/MIN($H$7:$H$18))</f>
        <v>0.031249992549419847</v>
      </c>
      <c r="D389" s="9">
        <f>$A$9*C377*B377*($H$17/MIN($H$7:$H$18))</f>
        <v>0.031249992549419847</v>
      </c>
      <c r="E389" s="9">
        <f>$A$9*C377*B377*($H$17/MIN($H$7:$H$18))</f>
        <v>0.031249992549419847</v>
      </c>
    </row>
    <row r="390" spans="1:5" ht="13.5">
      <c r="A390" s="1" t="s">
        <v>14</v>
      </c>
      <c r="B390" s="10">
        <f>$A$9*D377*E377*($H$18/MIN($H$7:$H$18))</f>
        <v>0.03125000745058104</v>
      </c>
      <c r="C390" s="10">
        <f>$A$9*D377*E377*($H$18/MIN($H$7:$H$18))</f>
        <v>0.03125000745058104</v>
      </c>
      <c r="D390" s="10">
        <f>(1-$A$9)*D377*E377*($H$18/MIN($H$7:$H$18))</f>
        <v>0.03125000745058104</v>
      </c>
      <c r="E390" s="10">
        <f>(1-$A$9)*D377*E377*($H$18/MIN($H$7:$H$18))</f>
        <v>0.03125000745058104</v>
      </c>
    </row>
    <row r="391" spans="1:5" ht="13.5">
      <c r="A391" s="1" t="s">
        <v>30</v>
      </c>
      <c r="B391" s="8">
        <f>SUM(B381:B390)</f>
        <v>0.2499999850988388</v>
      </c>
      <c r="C391" s="8">
        <f>SUM(C381:C390)</f>
        <v>0.2499999850988388</v>
      </c>
      <c r="D391" s="8">
        <f>SUM(D381:D390)</f>
        <v>0.2500000149011612</v>
      </c>
      <c r="E391" s="8">
        <f>SUM(E381:E390)</f>
        <v>0.2500000149011612</v>
      </c>
    </row>
    <row r="392" spans="1:5" ht="13.5">
      <c r="A392" s="1" t="s">
        <v>31</v>
      </c>
      <c r="B392" s="8">
        <f>1/SUM(B391:E391)</f>
        <v>1</v>
      </c>
      <c r="C392" s="8">
        <f>1/SUM(B391:E391)</f>
        <v>1</v>
      </c>
      <c r="D392" s="8">
        <f>1/SUM(B391:E391)</f>
        <v>1</v>
      </c>
      <c r="E392" s="8">
        <f>1/SUM(B391:E391)</f>
        <v>1</v>
      </c>
    </row>
    <row r="393" spans="1:5" ht="13.5">
      <c r="A393" s="1" t="s">
        <v>32</v>
      </c>
      <c r="B393" s="8">
        <f>B391*B392</f>
        <v>0.2499999850988388</v>
      </c>
      <c r="C393" s="8">
        <f>C391*C392</f>
        <v>0.2499999850988388</v>
      </c>
      <c r="D393" s="8">
        <f>D391*D392</f>
        <v>0.2500000149011612</v>
      </c>
      <c r="E393" s="8">
        <f>E391*E392</f>
        <v>0.2500000149011612</v>
      </c>
    </row>
    <row r="394" spans="1:2" ht="13.5">
      <c r="A394" s="1" t="s">
        <v>28</v>
      </c>
      <c r="B394">
        <f>B393*C393-D393*E393</f>
        <v>-1.4901161193847656E-08</v>
      </c>
    </row>
    <row r="395" spans="1:5" ht="13.5">
      <c r="A395" t="s">
        <v>29</v>
      </c>
      <c r="B395">
        <f>B379+1</f>
        <v>25</v>
      </c>
      <c r="C395" s="1"/>
      <c r="D395" s="1"/>
      <c r="E395" s="2"/>
    </row>
    <row r="396" spans="1:5" ht="13.5">
      <c r="A396" s="7" t="s">
        <v>0</v>
      </c>
      <c r="B396" s="7" t="s">
        <v>1</v>
      </c>
      <c r="C396" s="7" t="s">
        <v>2</v>
      </c>
      <c r="D396" s="7" t="s">
        <v>3</v>
      </c>
      <c r="E396" s="7" t="s">
        <v>4</v>
      </c>
    </row>
    <row r="397" spans="1:5" ht="13.5">
      <c r="A397" s="1" t="s">
        <v>5</v>
      </c>
      <c r="B397" s="9">
        <f>B393^2*($H$7/MIN($H$7:$H$18))</f>
        <v>0.062499992549419625</v>
      </c>
      <c r="C397" s="8"/>
      <c r="D397" s="8"/>
      <c r="E397" s="8"/>
    </row>
    <row r="398" spans="1:5" ht="13.5">
      <c r="A398" s="1" t="s">
        <v>6</v>
      </c>
      <c r="B398" s="8"/>
      <c r="C398" s="9">
        <f>C393^2*($H$8/MIN($H$7:$H$18))</f>
        <v>0.062499992549419625</v>
      </c>
      <c r="D398" s="8"/>
      <c r="E398" s="8"/>
    </row>
    <row r="399" spans="1:5" ht="13.5">
      <c r="A399" s="1" t="s">
        <v>7</v>
      </c>
      <c r="B399" s="9">
        <f>B393*D393*($H$10/MIN($H$7:$H$18))</f>
        <v>0.06249999999999978</v>
      </c>
      <c r="C399" s="8"/>
      <c r="D399" s="9">
        <f>B393*D393*($H$10/MIN($H$7:$H$18))</f>
        <v>0.06249999999999978</v>
      </c>
      <c r="E399" s="8"/>
    </row>
    <row r="400" spans="1:5" ht="13.5">
      <c r="A400" s="1" t="s">
        <v>8</v>
      </c>
      <c r="B400" s="9">
        <f>B393*E393*($H$11/MIN($H$7:$H$18))</f>
        <v>0.06249999999999978</v>
      </c>
      <c r="C400" s="8"/>
      <c r="D400" s="8"/>
      <c r="E400" s="9">
        <f>B393*E393*($H$11/MIN($H$7:$H$18))</f>
        <v>0.06249999999999978</v>
      </c>
    </row>
    <row r="401" spans="1:5" ht="13.5">
      <c r="A401" s="1" t="s">
        <v>9</v>
      </c>
      <c r="B401" s="8"/>
      <c r="C401" s="9">
        <f>C393*D393*($H$12/MIN($H$7:$H$18))</f>
        <v>0.06249999999999978</v>
      </c>
      <c r="D401" s="9">
        <f>C393*D393*($H$12/MIN($H$7:$H$18))</f>
        <v>0.06249999999999978</v>
      </c>
      <c r="E401" s="8"/>
    </row>
    <row r="402" spans="1:5" ht="13.5">
      <c r="A402" s="1" t="s">
        <v>10</v>
      </c>
      <c r="B402" s="8"/>
      <c r="C402" s="9">
        <f>C393*E393*($H$13/MIN($H$7:$H$18))</f>
        <v>0.06249999999999978</v>
      </c>
      <c r="D402" s="8"/>
      <c r="E402" s="9">
        <f>C393*E393*($H$13/MIN($H$7:$H$18))</f>
        <v>0.06249999999999978</v>
      </c>
    </row>
    <row r="403" spans="1:5" ht="13.5">
      <c r="A403" s="1" t="s">
        <v>11</v>
      </c>
      <c r="B403" s="8"/>
      <c r="C403" s="8"/>
      <c r="D403" s="9">
        <f>D393^2*($H$14/MIN($H$7:$H$18))</f>
        <v>0.06250000745058082</v>
      </c>
      <c r="E403" s="8"/>
    </row>
    <row r="404" spans="1:5" ht="13.5">
      <c r="A404" s="1" t="s">
        <v>12</v>
      </c>
      <c r="B404" s="8"/>
      <c r="C404" s="8"/>
      <c r="D404" s="8"/>
      <c r="E404" s="9">
        <f>E393^2*($H$15/MIN($H$7:$H$18))</f>
        <v>0.06250000745058082</v>
      </c>
    </row>
    <row r="405" spans="1:5" ht="13.5">
      <c r="A405" s="1" t="s">
        <v>13</v>
      </c>
      <c r="B405" s="9">
        <f>(1-$A$9)*C393*B393*($H$17/MIN($H$7:$H$18))</f>
        <v>0.031249996274709813</v>
      </c>
      <c r="C405" s="9">
        <f>(1-$A$9)*C393*B393*($H$17/MIN($H$7:$H$18))</f>
        <v>0.031249996274709813</v>
      </c>
      <c r="D405" s="9">
        <f>$A$9*C393*B393*($H$17/MIN($H$7:$H$18))</f>
        <v>0.031249996274709813</v>
      </c>
      <c r="E405" s="9">
        <f>$A$9*C393*B393*($H$17/MIN($H$7:$H$18))</f>
        <v>0.031249996274709813</v>
      </c>
    </row>
    <row r="406" spans="1:5" ht="13.5">
      <c r="A406" s="1" t="s">
        <v>14</v>
      </c>
      <c r="B406" s="10">
        <f>$A$9*D393*E393*($H$18/MIN($H$7:$H$18))</f>
        <v>0.03125000372529041</v>
      </c>
      <c r="C406" s="10">
        <f>$A$9*D393*E393*($H$18/MIN($H$7:$H$18))</f>
        <v>0.03125000372529041</v>
      </c>
      <c r="D406" s="10">
        <f>(1-$A$9)*D393*E393*($H$18/MIN($H$7:$H$18))</f>
        <v>0.03125000372529041</v>
      </c>
      <c r="E406" s="10">
        <f>(1-$A$9)*D393*E393*($H$18/MIN($H$7:$H$18))</f>
        <v>0.03125000372529041</v>
      </c>
    </row>
    <row r="407" spans="1:5" ht="13.5">
      <c r="A407" s="1" t="s">
        <v>30</v>
      </c>
      <c r="B407" s="8">
        <f>SUM(B397:B406)</f>
        <v>0.2499999925494194</v>
      </c>
      <c r="C407" s="8">
        <f>SUM(C397:C406)</f>
        <v>0.2499999925494194</v>
      </c>
      <c r="D407" s="8">
        <f>SUM(D397:D406)</f>
        <v>0.2500000074505806</v>
      </c>
      <c r="E407" s="8">
        <f>SUM(E397:E406)</f>
        <v>0.2500000074505806</v>
      </c>
    </row>
    <row r="408" spans="1:5" ht="13.5">
      <c r="A408" s="1" t="s">
        <v>31</v>
      </c>
      <c r="B408" s="8">
        <f>1/SUM(B407:E407)</f>
        <v>1</v>
      </c>
      <c r="C408" s="8">
        <f>1/SUM(B407:E407)</f>
        <v>1</v>
      </c>
      <c r="D408" s="8">
        <f>1/SUM(B407:E407)</f>
        <v>1</v>
      </c>
      <c r="E408" s="8">
        <f>1/SUM(B407:E407)</f>
        <v>1</v>
      </c>
    </row>
    <row r="409" spans="1:5" ht="13.5">
      <c r="A409" s="1" t="s">
        <v>32</v>
      </c>
      <c r="B409" s="8">
        <f>B407*B408</f>
        <v>0.2499999925494194</v>
      </c>
      <c r="C409" s="8">
        <f>C407*C408</f>
        <v>0.2499999925494194</v>
      </c>
      <c r="D409" s="8">
        <f>D407*D408</f>
        <v>0.2500000074505806</v>
      </c>
      <c r="E409" s="8">
        <f>E407*E408</f>
        <v>0.2500000074505806</v>
      </c>
    </row>
    <row r="410" spans="1:2" ht="13.5">
      <c r="A410" s="1" t="s">
        <v>28</v>
      </c>
      <c r="B410">
        <f>B409*C409-D409*E409</f>
        <v>-7.450580596923828E-09</v>
      </c>
    </row>
  </sheetData>
  <printOptions/>
  <pageMargins left="0.5" right="0.5" top="0.5" bottom="0.5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Hamilton</dc:creator>
  <cp:keywords/>
  <dc:description/>
  <cp:lastModifiedBy>Matthew Hamilton</cp:lastModifiedBy>
  <dcterms:created xsi:type="dcterms:W3CDTF">2005-03-09T02:11:19Z</dcterms:created>
  <cp:category/>
  <cp:version/>
  <cp:contentType/>
  <cp:contentStatus/>
</cp:coreProperties>
</file>