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3060" windowHeight="15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<sst xmlns="http://schemas.openxmlformats.org/spreadsheetml/2006/main" count="15" uniqueCount="15">
  <si>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</si>
  <si>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d</t>
  </si>
  <si>
    <t>Genotypic values</t>
  </si>
  <si>
    <t>p</t>
  </si>
  <si>
    <t>alpha</t>
  </si>
  <si>
    <r>
      <t>V</t>
    </r>
    <r>
      <rPr>
        <vertAlign val="subscript"/>
        <sz val="10"/>
        <rFont val="Verdana"/>
        <family val="0"/>
      </rPr>
      <t>A</t>
    </r>
  </si>
  <si>
    <r>
      <t>V</t>
    </r>
    <r>
      <rPr>
        <vertAlign val="subscript"/>
        <sz val="10"/>
        <rFont val="Verdana"/>
        <family val="0"/>
      </rPr>
      <t>G</t>
    </r>
  </si>
  <si>
    <r>
      <t>V</t>
    </r>
    <r>
      <rPr>
        <vertAlign val="subscript"/>
        <sz val="10"/>
        <rFont val="Verdana"/>
        <family val="0"/>
      </rPr>
      <t>D</t>
    </r>
  </si>
  <si>
    <t>q</t>
  </si>
  <si>
    <t>Components of Total Genotypic Variance</t>
  </si>
  <si>
    <t>redisitributed as long as this notice is retained and no fee is charged.</t>
  </si>
  <si>
    <t>See Interact Box 10.2</t>
  </si>
  <si>
    <t>Enter values in the cells that look like:</t>
  </si>
  <si>
    <t>Spreadsheet simulation copyright 2009 by Matthew B. Hamilton.  All rights reserved.</t>
  </si>
  <si>
    <r>
      <t xml:space="preserve">Simulation accompanies the text </t>
    </r>
    <r>
      <rPr>
        <i/>
        <sz val="10"/>
        <rFont val="Verdana"/>
        <family val="0"/>
      </rPr>
      <t>Population Genetics</t>
    </r>
    <r>
      <rPr>
        <sz val="10"/>
        <rFont val="Verdana"/>
        <family val="0"/>
      </rPr>
      <t xml:space="preserve"> and can be used and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</si>
</sst>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sz val="12"/>
      <name val="Verdana"/>
      <family val="0"/>
    </font>
    <font>
      <b/>
      <sz val="15.25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Verdana"/>
                <a:ea typeface="Verdana"/>
                <a:cs typeface="Verdana"/>
              </a:rPr>
              <a:t>Components of genotypic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Additive Genetic var (VA)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Sheet1!$J$8:$J$108</c:f>
              <c:numCache/>
            </c:numRef>
          </c:cat>
          <c:val>
            <c:numRef>
              <c:f>Sheet1!$M$8:$M$108</c:f>
              <c:numCache/>
            </c:numRef>
          </c:val>
          <c:smooth val="0"/>
        </c:ser>
        <c:ser>
          <c:idx val="1"/>
          <c:order val="1"/>
          <c:tx>
            <c:v>Dominance genetic var (VD)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Sheet1!$J$8:$J$108</c:f>
              <c:numCache/>
            </c:numRef>
          </c:cat>
          <c:val>
            <c:numRef>
              <c:f>Sheet1!$N$8:$N$108</c:f>
              <c:numCache/>
            </c:numRef>
          </c:val>
          <c:smooth val="0"/>
        </c:ser>
        <c:ser>
          <c:idx val="2"/>
          <c:order val="2"/>
          <c:tx>
            <c:v>Total genotypic var (VG)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Sheet1!$J$8:$J$108</c:f>
              <c:numCache/>
            </c:numRef>
          </c:cat>
          <c:val>
            <c:numRef>
              <c:f>Sheet1!$O$8:$O$108</c:f>
              <c:numCache/>
            </c:numRef>
          </c:val>
          <c:smooth val="0"/>
        </c:ser>
        <c:axId val="21999779"/>
        <c:axId val="63780284"/>
      </c:lineChart>
      <c:cat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Allele frequency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977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66675</xdr:rowOff>
    </xdr:from>
    <xdr:to>
      <xdr:col>8</xdr:col>
      <xdr:colOff>428625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200025" y="1038225"/>
        <a:ext cx="69342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H5" sqref="H5"/>
    </sheetView>
  </sheetViews>
  <sheetFormatPr defaultColWidth="11.00390625" defaultRowHeight="12.75"/>
  <sheetData>
    <row r="1" spans="1:16" ht="12.75">
      <c r="A1" s="4" t="s">
        <v>9</v>
      </c>
      <c r="G1" s="5" t="s">
        <v>12</v>
      </c>
      <c r="H1" s="6"/>
      <c r="J1" s="11" t="s">
        <v>13</v>
      </c>
      <c r="K1" s="12"/>
      <c r="L1" s="12"/>
      <c r="M1" s="12"/>
      <c r="N1" s="12"/>
      <c r="O1" s="12"/>
      <c r="P1" s="8"/>
    </row>
    <row r="2" spans="1:16" ht="12.75">
      <c r="A2" s="4" t="s">
        <v>11</v>
      </c>
      <c r="J2" s="13" t="s">
        <v>14</v>
      </c>
      <c r="K2" s="14"/>
      <c r="L2" s="14"/>
      <c r="M2" s="14"/>
      <c r="N2" s="14"/>
      <c r="O2" s="14"/>
      <c r="P2" s="9"/>
    </row>
    <row r="3" spans="1:16" ht="12.75">
      <c r="A3" s="4"/>
      <c r="E3" s="1" t="s">
        <v>2</v>
      </c>
      <c r="F3" s="1"/>
      <c r="J3" s="15" t="s">
        <v>10</v>
      </c>
      <c r="K3" s="16"/>
      <c r="L3" s="16"/>
      <c r="M3" s="16"/>
      <c r="N3" s="16"/>
      <c r="O3" s="16"/>
      <c r="P3" s="10"/>
    </row>
    <row r="4" spans="5:6" ht="12.75">
      <c r="E4" s="2" t="s">
        <v>0</v>
      </c>
      <c r="F4" s="2" t="s">
        <v>1</v>
      </c>
    </row>
    <row r="5" spans="1:6" ht="12.75">
      <c r="A5" s="4"/>
      <c r="E5" s="7">
        <v>10.5</v>
      </c>
      <c r="F5" s="7">
        <v>5.25</v>
      </c>
    </row>
    <row r="7" spans="10:15" ht="15">
      <c r="J7" s="3" t="s">
        <v>3</v>
      </c>
      <c r="K7" s="3" t="s">
        <v>8</v>
      </c>
      <c r="L7" s="3" t="s">
        <v>4</v>
      </c>
      <c r="M7" s="3" t="s">
        <v>5</v>
      </c>
      <c r="N7" s="3" t="s">
        <v>7</v>
      </c>
      <c r="O7" s="3" t="s">
        <v>6</v>
      </c>
    </row>
    <row r="8" spans="10:15" ht="12.75">
      <c r="J8">
        <v>0</v>
      </c>
      <c r="K8">
        <f>1-J8</f>
        <v>1</v>
      </c>
      <c r="L8">
        <f>$E$5+($F$5*(K8-J8))</f>
        <v>15.75</v>
      </c>
      <c r="M8">
        <f>2*J8*K8*(L8^2)</f>
        <v>0</v>
      </c>
      <c r="N8">
        <f>(2*J8*K8*$F$5)^2</f>
        <v>0</v>
      </c>
      <c r="O8">
        <f>M8+N8</f>
        <v>0</v>
      </c>
    </row>
    <row r="9" spans="10:15" ht="12.75">
      <c r="J9">
        <v>0.01</v>
      </c>
      <c r="K9">
        <f aca="true" t="shared" si="0" ref="K9:K72">1-J9</f>
        <v>0.99</v>
      </c>
      <c r="L9">
        <f>$E$5+($F$5*(K9-J9))</f>
        <v>15.645</v>
      </c>
      <c r="M9" s="17">
        <f aca="true" t="shared" si="1" ref="M9:M72">2*J9*K9*(L9^2)</f>
        <v>4.846367295</v>
      </c>
      <c r="N9" s="17">
        <f>(2*J9*K9*$F$5)^2</f>
        <v>0.010805602500000002</v>
      </c>
      <c r="O9" s="17">
        <f aca="true" t="shared" si="2" ref="O9:O72">M9+N9</f>
        <v>4.8571728975</v>
      </c>
    </row>
    <row r="10" spans="10:15" ht="12.75">
      <c r="J10">
        <v>0.02</v>
      </c>
      <c r="K10">
        <f t="shared" si="0"/>
        <v>0.98</v>
      </c>
      <c r="L10">
        <f>$E$5+($F$5*(K10-J10))</f>
        <v>15.54</v>
      </c>
      <c r="M10" s="17">
        <f t="shared" si="1"/>
        <v>9.466470719999998</v>
      </c>
      <c r="N10" s="17">
        <f>(2*J10*K10*$F$5)^2</f>
        <v>0.04235363999999999</v>
      </c>
      <c r="O10" s="17">
        <f t="shared" si="2"/>
        <v>9.508824359999998</v>
      </c>
    </row>
    <row r="11" spans="10:15" ht="12.75">
      <c r="J11">
        <v>0.03</v>
      </c>
      <c r="K11">
        <f t="shared" si="0"/>
        <v>0.97</v>
      </c>
      <c r="L11">
        <f>$E$5+($F$5*(K11-J11))</f>
        <v>15.434999999999999</v>
      </c>
      <c r="M11" s="17">
        <f t="shared" si="1"/>
        <v>13.865522894999996</v>
      </c>
      <c r="N11" s="17">
        <f>(2*J11*K11*$F$5)^2</f>
        <v>0.09336080249999999</v>
      </c>
      <c r="O11" s="17">
        <f t="shared" si="2"/>
        <v>13.958883697499996</v>
      </c>
    </row>
    <row r="12" spans="10:15" ht="12.75">
      <c r="J12">
        <v>0.04</v>
      </c>
      <c r="K12">
        <f t="shared" si="0"/>
        <v>0.96</v>
      </c>
      <c r="L12">
        <f>$E$5+($F$5*(K12-J12))</f>
        <v>15.33</v>
      </c>
      <c r="M12" s="17">
        <f t="shared" si="1"/>
        <v>18.04868352</v>
      </c>
      <c r="N12" s="17">
        <f>(2*J12*K12*$F$5)^2</f>
        <v>0.16257023999999995</v>
      </c>
      <c r="O12" s="17">
        <f t="shared" si="2"/>
        <v>18.21125376</v>
      </c>
    </row>
    <row r="13" spans="10:15" ht="12.75">
      <c r="J13">
        <v>0.05</v>
      </c>
      <c r="K13">
        <f t="shared" si="0"/>
        <v>0.95</v>
      </c>
      <c r="L13">
        <f>$E$5+($F$5*(K13-J13))</f>
        <v>15.225</v>
      </c>
      <c r="M13" s="17">
        <f t="shared" si="1"/>
        <v>22.021059375</v>
      </c>
      <c r="N13" s="17">
        <f>(2*J13*K13*$F$5)^2</f>
        <v>0.24875156250000002</v>
      </c>
      <c r="O13" s="17">
        <f t="shared" si="2"/>
        <v>22.2698109375</v>
      </c>
    </row>
    <row r="14" spans="10:15" ht="12.75">
      <c r="J14">
        <v>0.06</v>
      </c>
      <c r="K14">
        <f t="shared" si="0"/>
        <v>0.94</v>
      </c>
      <c r="L14">
        <f>$E$5+($F$5*(K14-J14))</f>
        <v>15.12</v>
      </c>
      <c r="M14" s="17">
        <f t="shared" si="1"/>
        <v>25.787704319999996</v>
      </c>
      <c r="N14" s="17">
        <f>(2*J14*K14*$F$5)^2</f>
        <v>0.35070083999999996</v>
      </c>
      <c r="O14" s="17">
        <f t="shared" si="2"/>
        <v>26.138405159999994</v>
      </c>
    </row>
    <row r="15" spans="10:15" ht="12.75">
      <c r="J15">
        <v>0.07</v>
      </c>
      <c r="K15">
        <f t="shared" si="0"/>
        <v>0.9299999999999999</v>
      </c>
      <c r="L15">
        <f>$E$5+($F$5*(K15-J15))</f>
        <v>15.015</v>
      </c>
      <c r="M15" s="17">
        <f t="shared" si="1"/>
        <v>29.353619295000005</v>
      </c>
      <c r="N15" s="17">
        <f>(2*J15*K15*$F$5)^2</f>
        <v>0.46724060250000016</v>
      </c>
      <c r="O15" s="17">
        <f t="shared" si="2"/>
        <v>29.820859897500004</v>
      </c>
    </row>
    <row r="16" spans="10:15" ht="12.75">
      <c r="J16">
        <v>0.08</v>
      </c>
      <c r="K16">
        <f t="shared" si="0"/>
        <v>0.92</v>
      </c>
      <c r="L16">
        <f>$E$5+($F$5*(K16-J16))</f>
        <v>14.91</v>
      </c>
      <c r="M16" s="17">
        <f t="shared" si="1"/>
        <v>32.723752319999996</v>
      </c>
      <c r="N16" s="17">
        <f>(2*J16*K16*$F$5)^2</f>
        <v>0.59721984</v>
      </c>
      <c r="O16" s="17">
        <f t="shared" si="2"/>
        <v>33.32097216</v>
      </c>
    </row>
    <row r="17" spans="10:15" ht="12.75">
      <c r="J17">
        <v>0.09</v>
      </c>
      <c r="K17">
        <f t="shared" si="0"/>
        <v>0.91</v>
      </c>
      <c r="L17">
        <f>$E$5+($F$5*(K17-J17))</f>
        <v>14.805</v>
      </c>
      <c r="M17" s="17">
        <f t="shared" si="1"/>
        <v>35.902998495</v>
      </c>
      <c r="N17" s="17">
        <f>(2*J17*K17*$F$5)^2</f>
        <v>0.7395140025</v>
      </c>
      <c r="O17" s="17">
        <f t="shared" si="2"/>
        <v>36.6425124975</v>
      </c>
    </row>
    <row r="18" spans="10:15" ht="12.75">
      <c r="J18">
        <v>0.1</v>
      </c>
      <c r="K18">
        <f t="shared" si="0"/>
        <v>0.9</v>
      </c>
      <c r="L18">
        <f>$E$5+($F$5*(K18-J18))</f>
        <v>14.7</v>
      </c>
      <c r="M18" s="17">
        <f t="shared" si="1"/>
        <v>38.8962</v>
      </c>
      <c r="N18" s="17">
        <f>(2*J18*K18*$F$5)^2</f>
        <v>0.8930250000000001</v>
      </c>
      <c r="O18" s="17">
        <f t="shared" si="2"/>
        <v>39.789225</v>
      </c>
    </row>
    <row r="19" spans="10:15" ht="12.75">
      <c r="J19">
        <v>0.11</v>
      </c>
      <c r="K19">
        <f t="shared" si="0"/>
        <v>0.89</v>
      </c>
      <c r="L19">
        <f>$E$5+($F$5*(K19-J19))</f>
        <v>14.594999999999999</v>
      </c>
      <c r="M19" s="17">
        <f t="shared" si="1"/>
        <v>41.708146095</v>
      </c>
      <c r="N19" s="17">
        <f>(2*J19*K19*$F$5)^2</f>
        <v>1.0566812024999999</v>
      </c>
      <c r="O19" s="17">
        <f t="shared" si="2"/>
        <v>42.7648272975</v>
      </c>
    </row>
    <row r="20" spans="10:15" ht="12.75">
      <c r="J20">
        <v>0.12</v>
      </c>
      <c r="K20">
        <f t="shared" si="0"/>
        <v>0.88</v>
      </c>
      <c r="L20">
        <f>$E$5+($F$5*(K20-J20))</f>
        <v>14.49</v>
      </c>
      <c r="M20" s="17">
        <f t="shared" si="1"/>
        <v>44.34357312</v>
      </c>
      <c r="N20" s="17">
        <f>(2*J20*K20*$F$5)^2</f>
        <v>1.22943744</v>
      </c>
      <c r="O20" s="17">
        <f t="shared" si="2"/>
        <v>45.57301056</v>
      </c>
    </row>
    <row r="21" spans="10:15" ht="12.75">
      <c r="J21">
        <v>0.13</v>
      </c>
      <c r="K21">
        <f t="shared" si="0"/>
        <v>0.87</v>
      </c>
      <c r="L21">
        <f>$E$5+($F$5*(K21-J21))</f>
        <v>14.385</v>
      </c>
      <c r="M21" s="17">
        <f t="shared" si="1"/>
        <v>46.807164495</v>
      </c>
      <c r="N21" s="17">
        <f>(2*J21*K21*$F$5)^2</f>
        <v>1.4102750025000002</v>
      </c>
      <c r="O21" s="17">
        <f t="shared" si="2"/>
        <v>48.2174394975</v>
      </c>
    </row>
    <row r="22" spans="10:15" ht="12.75">
      <c r="J22">
        <v>0.14</v>
      </c>
      <c r="K22">
        <f t="shared" si="0"/>
        <v>0.86</v>
      </c>
      <c r="L22">
        <f>$E$5+($F$5*(K22-J22))</f>
        <v>14.28</v>
      </c>
      <c r="M22" s="17">
        <f t="shared" si="1"/>
        <v>49.10355072</v>
      </c>
      <c r="N22" s="17">
        <f>(2*J22*K22*$F$5)^2</f>
        <v>1.5982016399999999</v>
      </c>
      <c r="O22" s="17">
        <f t="shared" si="2"/>
        <v>50.70175236</v>
      </c>
    </row>
    <row r="23" spans="10:15" ht="12.75">
      <c r="J23">
        <v>0.15</v>
      </c>
      <c r="K23">
        <f t="shared" si="0"/>
        <v>0.85</v>
      </c>
      <c r="L23">
        <f>$E$5+($F$5*(K23-J23))</f>
        <v>14.175</v>
      </c>
      <c r="M23" s="17">
        <f t="shared" si="1"/>
        <v>51.23730937500001</v>
      </c>
      <c r="N23" s="17">
        <f>(2*J23*K23*$F$5)^2</f>
        <v>1.7922515625000004</v>
      </c>
      <c r="O23" s="17">
        <f t="shared" si="2"/>
        <v>53.02956093750001</v>
      </c>
    </row>
    <row r="24" spans="10:15" ht="12.75">
      <c r="J24">
        <v>0.16</v>
      </c>
      <c r="K24">
        <f t="shared" si="0"/>
        <v>0.84</v>
      </c>
      <c r="L24">
        <f>$E$5+($F$5*(K24-J24))</f>
        <v>14.07</v>
      </c>
      <c r="M24" s="17">
        <f t="shared" si="1"/>
        <v>53.21296512</v>
      </c>
      <c r="N24" s="17">
        <f>(2*J24*K24*$F$5)^2</f>
        <v>1.99148544</v>
      </c>
      <c r="O24" s="17">
        <f t="shared" si="2"/>
        <v>55.20445056</v>
      </c>
    </row>
    <row r="25" spans="10:15" ht="12.75">
      <c r="J25">
        <v>0.17</v>
      </c>
      <c r="K25">
        <f t="shared" si="0"/>
        <v>0.83</v>
      </c>
      <c r="L25">
        <f>$E$5+($F$5*(K25-J25))</f>
        <v>13.965</v>
      </c>
      <c r="M25" s="17">
        <f t="shared" si="1"/>
        <v>55.034989695</v>
      </c>
      <c r="N25" s="17">
        <f>(2*J25*K25*$F$5)^2</f>
        <v>2.1949904024999998</v>
      </c>
      <c r="O25" s="17">
        <f t="shared" si="2"/>
        <v>57.2299800975</v>
      </c>
    </row>
    <row r="26" spans="10:15" ht="12.75">
      <c r="J26">
        <v>0.18</v>
      </c>
      <c r="K26">
        <f t="shared" si="0"/>
        <v>0.8200000000000001</v>
      </c>
      <c r="L26">
        <f>$E$5+($F$5*(K26-J26))</f>
        <v>13.860000000000001</v>
      </c>
      <c r="M26" s="17">
        <f t="shared" si="1"/>
        <v>56.707801920000016</v>
      </c>
      <c r="N26" s="17">
        <f>(2*J26*K26*$F$5)^2</f>
        <v>2.40188004</v>
      </c>
      <c r="O26" s="17">
        <f t="shared" si="2"/>
        <v>59.10968196000002</v>
      </c>
    </row>
    <row r="27" spans="10:15" ht="12.75">
      <c r="J27">
        <v>0.19</v>
      </c>
      <c r="K27">
        <f t="shared" si="0"/>
        <v>0.81</v>
      </c>
      <c r="L27">
        <f>$E$5+($F$5*(K27-J27))</f>
        <v>13.755</v>
      </c>
      <c r="M27" s="17">
        <f t="shared" si="1"/>
        <v>58.23576769500001</v>
      </c>
      <c r="N27" s="17">
        <f>(2*J27*K27*$F$5)^2</f>
        <v>2.6112944025</v>
      </c>
      <c r="O27" s="17">
        <f t="shared" si="2"/>
        <v>60.84706209750001</v>
      </c>
    </row>
    <row r="28" spans="10:15" ht="12.75">
      <c r="J28">
        <v>0.2</v>
      </c>
      <c r="K28">
        <f t="shared" si="0"/>
        <v>0.8</v>
      </c>
      <c r="L28">
        <f>$E$5+($F$5*(K28-J28))</f>
        <v>13.65</v>
      </c>
      <c r="M28" s="17">
        <f t="shared" si="1"/>
        <v>59.62320000000002</v>
      </c>
      <c r="N28" s="17">
        <f>(2*J28*K28*$F$5)^2</f>
        <v>2.8224000000000014</v>
      </c>
      <c r="O28" s="17">
        <f t="shared" si="2"/>
        <v>62.44560000000002</v>
      </c>
    </row>
    <row r="29" spans="10:15" ht="12.75">
      <c r="J29">
        <v>0.21</v>
      </c>
      <c r="K29">
        <f t="shared" si="0"/>
        <v>0.79</v>
      </c>
      <c r="L29">
        <f>$E$5+($F$5*(K29-J29))</f>
        <v>13.545</v>
      </c>
      <c r="M29" s="17">
        <f t="shared" si="1"/>
        <v>60.874358895</v>
      </c>
      <c r="N29" s="17">
        <f>(2*J29*K29*$F$5)^2</f>
        <v>3.0343898025</v>
      </c>
      <c r="O29" s="17">
        <f t="shared" si="2"/>
        <v>63.9087486975</v>
      </c>
    </row>
    <row r="30" spans="10:15" ht="12.75">
      <c r="J30">
        <v>0.22</v>
      </c>
      <c r="K30">
        <f t="shared" si="0"/>
        <v>0.78</v>
      </c>
      <c r="L30">
        <f>$E$5+($F$5*(K30-J30))</f>
        <v>13.440000000000001</v>
      </c>
      <c r="M30" s="17">
        <f t="shared" si="1"/>
        <v>61.99345152000001</v>
      </c>
      <c r="N30" s="17">
        <f>(2*J30*K30*$F$5)^2</f>
        <v>3.2464832400000003</v>
      </c>
      <c r="O30" s="17">
        <f t="shared" si="2"/>
        <v>65.23993476000001</v>
      </c>
    </row>
    <row r="31" spans="10:15" ht="12.75">
      <c r="J31">
        <v>0.23</v>
      </c>
      <c r="K31">
        <f t="shared" si="0"/>
        <v>0.77</v>
      </c>
      <c r="L31">
        <f>$E$5+($F$5*(K31-J31))</f>
        <v>13.335</v>
      </c>
      <c r="M31" s="17">
        <f t="shared" si="1"/>
        <v>62.984632095000016</v>
      </c>
      <c r="N31" s="17">
        <f>(2*J31*K31*$F$5)^2</f>
        <v>3.4579262025</v>
      </c>
      <c r="O31" s="17">
        <f t="shared" si="2"/>
        <v>66.44255829750001</v>
      </c>
    </row>
    <row r="32" spans="10:15" ht="12.75">
      <c r="J32">
        <v>0.24</v>
      </c>
      <c r="K32">
        <f t="shared" si="0"/>
        <v>0.76</v>
      </c>
      <c r="L32">
        <f>$E$5+($F$5*(K32-J32))</f>
        <v>13.23</v>
      </c>
      <c r="M32" s="17">
        <f t="shared" si="1"/>
        <v>63.852001920000006</v>
      </c>
      <c r="N32" s="17">
        <f>(2*J32*K32*$F$5)^2</f>
        <v>3.66799104</v>
      </c>
      <c r="O32" s="17">
        <f t="shared" si="2"/>
        <v>67.51999296000001</v>
      </c>
    </row>
    <row r="33" spans="10:15" ht="12.75">
      <c r="J33">
        <v>0.25</v>
      </c>
      <c r="K33">
        <f t="shared" si="0"/>
        <v>0.75</v>
      </c>
      <c r="L33">
        <f>$E$5+($F$5*(K33-J33))</f>
        <v>13.125</v>
      </c>
      <c r="M33" s="17">
        <f t="shared" si="1"/>
        <v>64.599609375</v>
      </c>
      <c r="N33" s="17">
        <f>(2*J33*K33*$F$5)^2</f>
        <v>3.8759765625</v>
      </c>
      <c r="O33" s="17">
        <f t="shared" si="2"/>
        <v>68.4755859375</v>
      </c>
    </row>
    <row r="34" spans="10:15" ht="12.75">
      <c r="J34">
        <v>0.26</v>
      </c>
      <c r="K34">
        <f t="shared" si="0"/>
        <v>0.74</v>
      </c>
      <c r="L34">
        <f>$E$5+($F$5*(K34-J34))</f>
        <v>13.02</v>
      </c>
      <c r="M34" s="17">
        <f t="shared" si="1"/>
        <v>65.23144992</v>
      </c>
      <c r="N34" s="17">
        <f>(2*J34*K34*$F$5)^2</f>
        <v>4.08120804</v>
      </c>
      <c r="O34" s="17">
        <f t="shared" si="2"/>
        <v>69.31265796</v>
      </c>
    </row>
    <row r="35" spans="10:15" ht="12.75">
      <c r="J35">
        <v>0.27</v>
      </c>
      <c r="K35">
        <f t="shared" si="0"/>
        <v>0.73</v>
      </c>
      <c r="L35">
        <f>$E$5+($F$5*(K35-J35))</f>
        <v>12.915</v>
      </c>
      <c r="M35" s="17">
        <f t="shared" si="1"/>
        <v>65.75146609499998</v>
      </c>
      <c r="N35" s="17">
        <f>(2*J35*K35*$F$5)^2</f>
        <v>4.2830372025</v>
      </c>
      <c r="O35" s="17">
        <f t="shared" si="2"/>
        <v>70.03450329749998</v>
      </c>
    </row>
    <row r="36" spans="10:15" ht="12.75">
      <c r="J36">
        <v>0.28</v>
      </c>
      <c r="K36">
        <f t="shared" si="0"/>
        <v>0.72</v>
      </c>
      <c r="L36">
        <f>$E$5+($F$5*(K36-J36))</f>
        <v>12.809999999999999</v>
      </c>
      <c r="M36" s="17">
        <f t="shared" si="1"/>
        <v>66.16354752</v>
      </c>
      <c r="N36" s="17">
        <f>(2*J36*K36*$F$5)^2</f>
        <v>4.48084224</v>
      </c>
      <c r="O36" s="17">
        <f t="shared" si="2"/>
        <v>70.64438976</v>
      </c>
    </row>
    <row r="37" spans="10:15" ht="12.75">
      <c r="J37">
        <v>0.29</v>
      </c>
      <c r="K37">
        <f t="shared" si="0"/>
        <v>0.71</v>
      </c>
      <c r="L37">
        <f>$E$5+($F$5*(K37-J37))</f>
        <v>12.705</v>
      </c>
      <c r="M37" s="17">
        <f t="shared" si="1"/>
        <v>66.47153089499999</v>
      </c>
      <c r="N37" s="17">
        <f>(2*J37*K37*$F$5)^2</f>
        <v>4.674027802499999</v>
      </c>
      <c r="O37" s="17">
        <f t="shared" si="2"/>
        <v>71.14555869749998</v>
      </c>
    </row>
    <row r="38" spans="10:15" ht="12.75">
      <c r="J38">
        <v>0.3</v>
      </c>
      <c r="K38">
        <f t="shared" si="0"/>
        <v>0.7</v>
      </c>
      <c r="L38">
        <f>$E$5+($F$5*(K38-J38))</f>
        <v>12.6</v>
      </c>
      <c r="M38" s="17">
        <f t="shared" si="1"/>
        <v>66.6792</v>
      </c>
      <c r="N38" s="17">
        <f>(2*J38*K38*$F$5)^2</f>
        <v>4.862025</v>
      </c>
      <c r="O38" s="17">
        <f t="shared" si="2"/>
        <v>71.541225</v>
      </c>
    </row>
    <row r="39" spans="10:15" ht="12.75">
      <c r="J39">
        <v>0.31</v>
      </c>
      <c r="K39">
        <f t="shared" si="0"/>
        <v>0.69</v>
      </c>
      <c r="L39">
        <f>$E$5+($F$5*(K39-J39))</f>
        <v>12.495</v>
      </c>
      <c r="M39" s="17">
        <f t="shared" si="1"/>
        <v>66.790285695</v>
      </c>
      <c r="N39" s="17">
        <f>(2*J39*K39*$F$5)^2</f>
        <v>5.044291402499998</v>
      </c>
      <c r="O39" s="17">
        <f t="shared" si="2"/>
        <v>71.83457709749999</v>
      </c>
    </row>
    <row r="40" spans="10:15" ht="12.75">
      <c r="J40">
        <v>0.32</v>
      </c>
      <c r="K40">
        <f t="shared" si="0"/>
        <v>0.6799999999999999</v>
      </c>
      <c r="L40">
        <f>$E$5+($F$5*(K40-J40))</f>
        <v>12.39</v>
      </c>
      <c r="M40" s="17">
        <f t="shared" si="1"/>
        <v>66.80846592</v>
      </c>
      <c r="N40" s="17">
        <f>(2*J40*K40*$F$5)^2</f>
        <v>5.220311039999999</v>
      </c>
      <c r="O40" s="17">
        <f t="shared" si="2"/>
        <v>72.02877696</v>
      </c>
    </row>
    <row r="41" spans="10:15" ht="12.75">
      <c r="J41">
        <v>0.33</v>
      </c>
      <c r="K41">
        <f t="shared" si="0"/>
        <v>0.6699999999999999</v>
      </c>
      <c r="L41">
        <f>$E$5+($F$5*(K41-J41))</f>
        <v>12.285</v>
      </c>
      <c r="M41" s="17">
        <f t="shared" si="1"/>
        <v>66.737365695</v>
      </c>
      <c r="N41" s="17">
        <f>(2*J41*K41*$F$5)^2</f>
        <v>5.389594402499999</v>
      </c>
      <c r="O41" s="17">
        <f t="shared" si="2"/>
        <v>72.12696009749999</v>
      </c>
    </row>
    <row r="42" spans="10:15" ht="12.75">
      <c r="J42">
        <v>0.34</v>
      </c>
      <c r="K42">
        <f t="shared" si="0"/>
        <v>0.6599999999999999</v>
      </c>
      <c r="L42">
        <f>$E$5+($F$5*(K42-J42))</f>
        <v>12.18</v>
      </c>
      <c r="M42" s="17">
        <f t="shared" si="1"/>
        <v>66.58055712</v>
      </c>
      <c r="N42" s="17">
        <f>(2*J42*K42*$F$5)^2</f>
        <v>5.551678439999999</v>
      </c>
      <c r="O42" s="17">
        <f t="shared" si="2"/>
        <v>72.13223556</v>
      </c>
    </row>
    <row r="43" spans="10:15" ht="12.75">
      <c r="J43">
        <v>0.35</v>
      </c>
      <c r="K43">
        <f t="shared" si="0"/>
        <v>0.65</v>
      </c>
      <c r="L43">
        <f>$E$5+($F$5*(K43-J43))</f>
        <v>12.075</v>
      </c>
      <c r="M43" s="17">
        <f t="shared" si="1"/>
        <v>66.34155937499999</v>
      </c>
      <c r="N43" s="17">
        <f>(2*J43*K43*$F$5)^2</f>
        <v>5.7061265625</v>
      </c>
      <c r="O43" s="17">
        <f t="shared" si="2"/>
        <v>72.04768593749999</v>
      </c>
    </row>
    <row r="44" spans="10:15" ht="12.75">
      <c r="J44">
        <v>0.36</v>
      </c>
      <c r="K44">
        <f t="shared" si="0"/>
        <v>0.64</v>
      </c>
      <c r="L44">
        <f>$E$5+($F$5*(K44-J44))</f>
        <v>11.97</v>
      </c>
      <c r="M44" s="17">
        <f t="shared" si="1"/>
        <v>66.02383872</v>
      </c>
      <c r="N44" s="17">
        <f>(2*J44*K44*$F$5)^2</f>
        <v>5.85252864</v>
      </c>
      <c r="O44" s="17">
        <f t="shared" si="2"/>
        <v>71.87636736</v>
      </c>
    </row>
    <row r="45" spans="10:15" ht="12.75">
      <c r="J45">
        <v>0.37</v>
      </c>
      <c r="K45">
        <f t="shared" si="0"/>
        <v>0.63</v>
      </c>
      <c r="L45">
        <f>$E$5+($F$5*(K45-J45))</f>
        <v>11.865</v>
      </c>
      <c r="M45" s="17">
        <f t="shared" si="1"/>
        <v>65.630808495</v>
      </c>
      <c r="N45" s="17">
        <f>(2*J45*K45*$F$5)^2</f>
        <v>5.9905010025</v>
      </c>
      <c r="O45" s="17">
        <f t="shared" si="2"/>
        <v>71.6213094975</v>
      </c>
    </row>
    <row r="46" spans="10:15" ht="12.75">
      <c r="J46">
        <v>0.38</v>
      </c>
      <c r="K46">
        <f t="shared" si="0"/>
        <v>0.62</v>
      </c>
      <c r="L46">
        <f>$E$5+($F$5*(K46-J46))</f>
        <v>11.76</v>
      </c>
      <c r="M46" s="17">
        <f t="shared" si="1"/>
        <v>65.16582912</v>
      </c>
      <c r="N46" s="17">
        <f>(2*J46*K46*$F$5)^2</f>
        <v>6.1196864400000015</v>
      </c>
      <c r="O46" s="17">
        <f t="shared" si="2"/>
        <v>71.28551556</v>
      </c>
    </row>
    <row r="47" spans="10:15" ht="12.75">
      <c r="J47">
        <v>0.39</v>
      </c>
      <c r="K47">
        <f t="shared" si="0"/>
        <v>0.61</v>
      </c>
      <c r="L47">
        <f>$E$5+($F$5*(K47-J47))</f>
        <v>11.655</v>
      </c>
      <c r="M47" s="17">
        <f t="shared" si="1"/>
        <v>64.632208095</v>
      </c>
      <c r="N47" s="17">
        <f>(2*J47*K47*$F$5)^2</f>
        <v>6.2397542024999995</v>
      </c>
      <c r="O47" s="17">
        <f t="shared" si="2"/>
        <v>70.87196229749999</v>
      </c>
    </row>
    <row r="48" spans="10:15" ht="12.75">
      <c r="J48">
        <v>0.4</v>
      </c>
      <c r="K48">
        <f t="shared" si="0"/>
        <v>0.6</v>
      </c>
      <c r="L48">
        <f>$E$5+($F$5*(K48-J48))</f>
        <v>11.55</v>
      </c>
      <c r="M48" s="17">
        <f t="shared" si="1"/>
        <v>64.0332</v>
      </c>
      <c r="N48" s="17">
        <f>(2*J48*K48*$F$5)^2</f>
        <v>6.3504000000000005</v>
      </c>
      <c r="O48" s="17">
        <f t="shared" si="2"/>
        <v>70.3836</v>
      </c>
    </row>
    <row r="49" spans="10:15" ht="12.75">
      <c r="J49">
        <v>0.41</v>
      </c>
      <c r="K49">
        <f t="shared" si="0"/>
        <v>0.5900000000000001</v>
      </c>
      <c r="L49">
        <f>$E$5+($F$5*(K49-J49))</f>
        <v>11.445</v>
      </c>
      <c r="M49" s="17">
        <f t="shared" si="1"/>
        <v>63.37200649500001</v>
      </c>
      <c r="N49" s="17">
        <f>(2*J49*K49*$F$5)^2</f>
        <v>6.451346002500001</v>
      </c>
      <c r="O49" s="17">
        <f t="shared" si="2"/>
        <v>69.82335249750001</v>
      </c>
    </row>
    <row r="50" spans="10:15" ht="12.75">
      <c r="J50">
        <v>0.42</v>
      </c>
      <c r="K50">
        <f t="shared" si="0"/>
        <v>0.5800000000000001</v>
      </c>
      <c r="L50">
        <f>$E$5+($F$5*(K50-J50))</f>
        <v>11.34</v>
      </c>
      <c r="M50" s="17">
        <f t="shared" si="1"/>
        <v>62.651776319999996</v>
      </c>
      <c r="N50" s="17">
        <f>(2*J50*K50*$F$5)^2</f>
        <v>6.542340840000001</v>
      </c>
      <c r="O50" s="17">
        <f t="shared" si="2"/>
        <v>69.19411715999999</v>
      </c>
    </row>
    <row r="51" spans="10:15" ht="12.75">
      <c r="J51">
        <v>0.43</v>
      </c>
      <c r="K51">
        <f t="shared" si="0"/>
        <v>0.5700000000000001</v>
      </c>
      <c r="L51">
        <f>$E$5+($F$5*(K51-J51))</f>
        <v>11.235</v>
      </c>
      <c r="M51" s="17">
        <f t="shared" si="1"/>
        <v>61.87560529499999</v>
      </c>
      <c r="N51" s="17">
        <f>(2*J51*K51*$F$5)^2</f>
        <v>6.6231596025</v>
      </c>
      <c r="O51" s="17">
        <f t="shared" si="2"/>
        <v>68.4987648975</v>
      </c>
    </row>
    <row r="52" spans="10:15" ht="12.75">
      <c r="J52">
        <v>0.44</v>
      </c>
      <c r="K52">
        <f t="shared" si="0"/>
        <v>0.56</v>
      </c>
      <c r="L52">
        <f>$E$5+($F$5*(K52-J52))</f>
        <v>11.13</v>
      </c>
      <c r="M52" s="17">
        <f t="shared" si="1"/>
        <v>61.046536320000016</v>
      </c>
      <c r="N52" s="17">
        <f>(2*J52*K52*$F$5)^2</f>
        <v>6.693603840000001</v>
      </c>
      <c r="O52" s="17">
        <f t="shared" si="2"/>
        <v>67.74014016000001</v>
      </c>
    </row>
    <row r="53" spans="10:15" ht="12.75">
      <c r="J53">
        <v>0.45</v>
      </c>
      <c r="K53">
        <f t="shared" si="0"/>
        <v>0.55</v>
      </c>
      <c r="L53">
        <f>$E$5+($F$5*(K53-J53))</f>
        <v>11.025</v>
      </c>
      <c r="M53" s="17">
        <f t="shared" si="1"/>
        <v>60.16755937500001</v>
      </c>
      <c r="N53" s="17">
        <f>(2*J53*K53*$F$5)^2</f>
        <v>6.753501562500002</v>
      </c>
      <c r="O53" s="17">
        <f t="shared" si="2"/>
        <v>66.92106093750002</v>
      </c>
    </row>
    <row r="54" spans="10:15" ht="12.75">
      <c r="J54">
        <v>0.46</v>
      </c>
      <c r="K54">
        <f t="shared" si="0"/>
        <v>0.54</v>
      </c>
      <c r="L54">
        <f>$E$5+($F$5*(K54-J54))</f>
        <v>10.92</v>
      </c>
      <c r="M54" s="17">
        <f t="shared" si="1"/>
        <v>59.241611520000006</v>
      </c>
      <c r="N54" s="17">
        <f>(2*J54*K54*$F$5)^2</f>
        <v>6.802707240000003</v>
      </c>
      <c r="O54" s="17">
        <f t="shared" si="2"/>
        <v>66.04431876000001</v>
      </c>
    </row>
    <row r="55" spans="10:15" ht="12.75">
      <c r="J55">
        <v>0.47</v>
      </c>
      <c r="K55">
        <f t="shared" si="0"/>
        <v>0.53</v>
      </c>
      <c r="L55">
        <f>$E$5+($F$5*(K55-J55))</f>
        <v>10.815</v>
      </c>
      <c r="M55" s="17">
        <f t="shared" si="1"/>
        <v>58.27157689499999</v>
      </c>
      <c r="N55" s="17">
        <f>(2*J55*K55*$F$5)^2</f>
        <v>6.841101802499999</v>
      </c>
      <c r="O55" s="17">
        <f t="shared" si="2"/>
        <v>65.11267869749999</v>
      </c>
    </row>
    <row r="56" spans="10:15" ht="12.75">
      <c r="J56">
        <v>0.48</v>
      </c>
      <c r="K56">
        <f t="shared" si="0"/>
        <v>0.52</v>
      </c>
      <c r="L56">
        <f>$E$5+($F$5*(K56-J56))</f>
        <v>10.71</v>
      </c>
      <c r="M56" s="17">
        <f t="shared" si="1"/>
        <v>57.26028672000001</v>
      </c>
      <c r="N56" s="17">
        <f>(2*J56*K56*$F$5)^2</f>
        <v>6.86859264</v>
      </c>
      <c r="O56" s="17">
        <f t="shared" si="2"/>
        <v>64.12887936000001</v>
      </c>
    </row>
    <row r="57" spans="10:15" ht="12.75">
      <c r="J57">
        <v>0.49</v>
      </c>
      <c r="K57">
        <f t="shared" si="0"/>
        <v>0.51</v>
      </c>
      <c r="L57">
        <f>$E$5+($F$5*(K57-J57))</f>
        <v>10.605</v>
      </c>
      <c r="M57" s="17">
        <f t="shared" si="1"/>
        <v>56.21051929500001</v>
      </c>
      <c r="N57" s="17">
        <f>(2*J57*K57*$F$5)^2</f>
        <v>6.8851136025000015</v>
      </c>
      <c r="O57" s="17">
        <f t="shared" si="2"/>
        <v>63.09563289750001</v>
      </c>
    </row>
    <row r="58" spans="10:15" ht="12.75">
      <c r="J58">
        <v>0.5</v>
      </c>
      <c r="K58">
        <f t="shared" si="0"/>
        <v>0.5</v>
      </c>
      <c r="L58">
        <f>$E$5+($F$5*(K58-J58))</f>
        <v>10.5</v>
      </c>
      <c r="M58" s="17">
        <f t="shared" si="1"/>
        <v>55.125</v>
      </c>
      <c r="N58" s="17">
        <f>(2*J58*K58*$F$5)^2</f>
        <v>6.890625</v>
      </c>
      <c r="O58" s="17">
        <f t="shared" si="2"/>
        <v>62.015625</v>
      </c>
    </row>
    <row r="59" spans="10:15" ht="12.75">
      <c r="J59">
        <v>0.51</v>
      </c>
      <c r="K59">
        <f t="shared" si="0"/>
        <v>0.49</v>
      </c>
      <c r="L59">
        <f>$E$5+($F$5*(K59-J59))</f>
        <v>10.395</v>
      </c>
      <c r="M59" s="17">
        <f t="shared" si="1"/>
        <v>54.006401294999996</v>
      </c>
      <c r="N59" s="17">
        <f>(2*J59*K59*$F$5)^2</f>
        <v>6.8851136025000015</v>
      </c>
      <c r="O59" s="17">
        <f t="shared" si="2"/>
        <v>60.891514897499995</v>
      </c>
    </row>
    <row r="60" spans="10:15" ht="12.75">
      <c r="J60">
        <v>0.52</v>
      </c>
      <c r="K60">
        <f t="shared" si="0"/>
        <v>0.48</v>
      </c>
      <c r="L60">
        <f>$E$5+($F$5*(K60-J60))</f>
        <v>10.29</v>
      </c>
      <c r="M60" s="17">
        <f t="shared" si="1"/>
        <v>52.85734271999999</v>
      </c>
      <c r="N60" s="17">
        <f>(2*J60*K60*$F$5)^2</f>
        <v>6.86859264</v>
      </c>
      <c r="O60" s="17">
        <f t="shared" si="2"/>
        <v>59.725935359999994</v>
      </c>
    </row>
    <row r="61" spans="10:15" ht="12.75">
      <c r="J61">
        <v>0.53</v>
      </c>
      <c r="K61">
        <f t="shared" si="0"/>
        <v>0.47</v>
      </c>
      <c r="L61">
        <f>$E$5+($F$5*(K61-J61))</f>
        <v>10.185</v>
      </c>
      <c r="M61" s="17">
        <f t="shared" si="1"/>
        <v>51.680390895</v>
      </c>
      <c r="N61" s="17">
        <f>(2*J61*K61*$F$5)^2</f>
        <v>6.841101802499999</v>
      </c>
      <c r="O61" s="17">
        <f t="shared" si="2"/>
        <v>58.5214926975</v>
      </c>
    </row>
    <row r="62" spans="10:15" ht="12.75">
      <c r="J62">
        <v>0.54</v>
      </c>
      <c r="K62">
        <f t="shared" si="0"/>
        <v>0.45999999999999996</v>
      </c>
      <c r="L62">
        <f>$E$5+($F$5*(K62-J62))</f>
        <v>10.08</v>
      </c>
      <c r="M62" s="17">
        <f t="shared" si="1"/>
        <v>50.47805952000001</v>
      </c>
      <c r="N62" s="17">
        <f>(2*J62*K62*$F$5)^2</f>
        <v>6.80270724</v>
      </c>
      <c r="O62" s="17">
        <f t="shared" si="2"/>
        <v>57.280766760000006</v>
      </c>
    </row>
    <row r="63" spans="10:15" ht="12.75">
      <c r="J63">
        <v>0.55</v>
      </c>
      <c r="K63">
        <f t="shared" si="0"/>
        <v>0.44999999999999996</v>
      </c>
      <c r="L63">
        <f>$E$5+($F$5*(K63-J63))</f>
        <v>9.975</v>
      </c>
      <c r="M63" s="17">
        <f t="shared" si="1"/>
        <v>49.252809375</v>
      </c>
      <c r="N63" s="17">
        <f>(2*J63*K63*$F$5)^2</f>
        <v>6.7535015624999994</v>
      </c>
      <c r="O63" s="17">
        <f t="shared" si="2"/>
        <v>56.0063109375</v>
      </c>
    </row>
    <row r="64" spans="10:15" ht="12.75">
      <c r="J64">
        <v>0.56</v>
      </c>
      <c r="K64">
        <f t="shared" si="0"/>
        <v>0.43999999999999995</v>
      </c>
      <c r="L64">
        <f>$E$5+($F$5*(K64-J64))</f>
        <v>9.87</v>
      </c>
      <c r="M64" s="17">
        <f t="shared" si="1"/>
        <v>48.00704831999999</v>
      </c>
      <c r="N64" s="17">
        <f>(2*J64*K64*$F$5)^2</f>
        <v>6.693603839999999</v>
      </c>
      <c r="O64" s="17">
        <f t="shared" si="2"/>
        <v>54.70065215999999</v>
      </c>
    </row>
    <row r="65" spans="10:15" ht="12.75">
      <c r="J65">
        <v>0.57</v>
      </c>
      <c r="K65">
        <f t="shared" si="0"/>
        <v>0.43000000000000005</v>
      </c>
      <c r="L65">
        <f>$E$5+($F$5*(K65-J65))</f>
        <v>9.765</v>
      </c>
      <c r="M65" s="17">
        <f t="shared" si="1"/>
        <v>46.743131295000005</v>
      </c>
      <c r="N65" s="17">
        <f>(2*J65*K65*$F$5)^2</f>
        <v>6.6231596025</v>
      </c>
      <c r="O65" s="17">
        <f t="shared" si="2"/>
        <v>53.36629089750001</v>
      </c>
    </row>
    <row r="66" spans="10:15" ht="12.75">
      <c r="J66">
        <v>0.58</v>
      </c>
      <c r="K66">
        <f t="shared" si="0"/>
        <v>0.42000000000000004</v>
      </c>
      <c r="L66">
        <f>$E$5+($F$5*(K66-J66))</f>
        <v>9.66</v>
      </c>
      <c r="M66" s="17">
        <f t="shared" si="1"/>
        <v>45.46336032000001</v>
      </c>
      <c r="N66" s="17">
        <f>(2*J66*K66*$F$5)^2</f>
        <v>6.542340840000001</v>
      </c>
      <c r="O66" s="17">
        <f t="shared" si="2"/>
        <v>52.00570116000001</v>
      </c>
    </row>
    <row r="67" spans="10:15" ht="12.75">
      <c r="J67">
        <v>0.59</v>
      </c>
      <c r="K67">
        <f t="shared" si="0"/>
        <v>0.41000000000000003</v>
      </c>
      <c r="L67">
        <f>$E$5+($F$5*(K67-J67))</f>
        <v>9.555</v>
      </c>
      <c r="M67" s="17">
        <f t="shared" si="1"/>
        <v>44.169984495</v>
      </c>
      <c r="N67" s="17">
        <f>(2*J67*K67*$F$5)^2</f>
        <v>6.451346002500001</v>
      </c>
      <c r="O67" s="17">
        <f t="shared" si="2"/>
        <v>50.621330497500004</v>
      </c>
    </row>
    <row r="68" spans="10:15" ht="12.75">
      <c r="J68">
        <v>0.6</v>
      </c>
      <c r="K68">
        <f t="shared" si="0"/>
        <v>0.4</v>
      </c>
      <c r="L68">
        <f>$E$5+($F$5*(K68-J68))</f>
        <v>9.45</v>
      </c>
      <c r="M68" s="17">
        <f t="shared" si="1"/>
        <v>42.86519999999999</v>
      </c>
      <c r="N68" s="17">
        <f>(2*J68*K68*$F$5)^2</f>
        <v>6.3504000000000005</v>
      </c>
      <c r="O68" s="17">
        <f t="shared" si="2"/>
        <v>49.21559999999999</v>
      </c>
    </row>
    <row r="69" spans="10:15" ht="12.75">
      <c r="J69">
        <v>0.61</v>
      </c>
      <c r="K69">
        <f t="shared" si="0"/>
        <v>0.39</v>
      </c>
      <c r="L69">
        <f>$E$5+($F$5*(K69-J69))</f>
        <v>9.345</v>
      </c>
      <c r="M69" s="17">
        <f t="shared" si="1"/>
        <v>41.551150095000004</v>
      </c>
      <c r="N69" s="17">
        <f>(2*J69*K69*$F$5)^2</f>
        <v>6.2397542024999995</v>
      </c>
      <c r="O69" s="17">
        <f t="shared" si="2"/>
        <v>47.790904297500006</v>
      </c>
    </row>
    <row r="70" spans="10:15" ht="12.75">
      <c r="J70">
        <v>0.62</v>
      </c>
      <c r="K70">
        <f t="shared" si="0"/>
        <v>0.38</v>
      </c>
      <c r="L70">
        <f>$E$5+($F$5*(K70-J70))</f>
        <v>9.24</v>
      </c>
      <c r="M70" s="17">
        <f t="shared" si="1"/>
        <v>40.229925120000004</v>
      </c>
      <c r="N70" s="17">
        <f>(2*J70*K70*$F$5)^2</f>
        <v>6.1196864400000015</v>
      </c>
      <c r="O70" s="17">
        <f t="shared" si="2"/>
        <v>46.34961156000001</v>
      </c>
    </row>
    <row r="71" spans="10:15" ht="12.75">
      <c r="J71">
        <v>0.63</v>
      </c>
      <c r="K71">
        <f t="shared" si="0"/>
        <v>0.37</v>
      </c>
      <c r="L71">
        <f>$E$5+($F$5*(K71-J71))</f>
        <v>9.135</v>
      </c>
      <c r="M71" s="17">
        <f t="shared" si="1"/>
        <v>38.903562494999996</v>
      </c>
      <c r="N71" s="17">
        <f>(2*J71*K71*$F$5)^2</f>
        <v>5.9905010025</v>
      </c>
      <c r="O71" s="17">
        <f t="shared" si="2"/>
        <v>44.8940634975</v>
      </c>
    </row>
    <row r="72" spans="10:15" ht="12.75">
      <c r="J72">
        <v>0.64</v>
      </c>
      <c r="K72">
        <f t="shared" si="0"/>
        <v>0.36</v>
      </c>
      <c r="L72">
        <f>$E$5+($F$5*(K72-J72))</f>
        <v>9.03</v>
      </c>
      <c r="M72" s="17">
        <f t="shared" si="1"/>
        <v>37.57404672</v>
      </c>
      <c r="N72" s="17">
        <f>(2*J72*K72*$F$5)^2</f>
        <v>5.85252864</v>
      </c>
      <c r="O72" s="17">
        <f t="shared" si="2"/>
        <v>43.42657536</v>
      </c>
    </row>
    <row r="73" spans="10:15" ht="12.75">
      <c r="J73">
        <v>0.65</v>
      </c>
      <c r="K73">
        <f aca="true" t="shared" si="3" ref="K73:K108">1-J73</f>
        <v>0.35</v>
      </c>
      <c r="L73">
        <f>$E$5+($F$5*(K73-J73))</f>
        <v>8.925</v>
      </c>
      <c r="M73" s="17">
        <f aca="true" t="shared" si="4" ref="M73:M108">2*J73*K73*(L73^2)</f>
        <v>36.243309375</v>
      </c>
      <c r="N73" s="17">
        <f>(2*J73*K73*$F$5)^2</f>
        <v>5.7061265625</v>
      </c>
      <c r="O73" s="17">
        <f aca="true" t="shared" si="5" ref="O73:O108">M73+N73</f>
        <v>41.9494359375</v>
      </c>
    </row>
    <row r="74" spans="10:15" ht="12.75">
      <c r="J74">
        <v>0.66</v>
      </c>
      <c r="K74">
        <f t="shared" si="3"/>
        <v>0.33999999999999997</v>
      </c>
      <c r="L74">
        <f>$E$5+($F$5*(K74-J74))</f>
        <v>8.82</v>
      </c>
      <c r="M74" s="17">
        <f t="shared" si="4"/>
        <v>34.91322912</v>
      </c>
      <c r="N74" s="17">
        <f>(2*J74*K74*$F$5)^2</f>
        <v>5.551678439999999</v>
      </c>
      <c r="O74" s="17">
        <f t="shared" si="5"/>
        <v>40.46490755999999</v>
      </c>
    </row>
    <row r="75" spans="10:15" ht="12.75">
      <c r="J75">
        <v>0.67</v>
      </c>
      <c r="K75">
        <f t="shared" si="3"/>
        <v>0.32999999999999996</v>
      </c>
      <c r="L75">
        <f>$E$5+($F$5*(K75-J75))</f>
        <v>8.715</v>
      </c>
      <c r="M75" s="17">
        <f t="shared" si="4"/>
        <v>33.585631695</v>
      </c>
      <c r="N75" s="17">
        <f>(2*J75*K75*$F$5)^2</f>
        <v>5.389594402499999</v>
      </c>
      <c r="O75" s="17">
        <f t="shared" si="5"/>
        <v>38.9752260975</v>
      </c>
    </row>
    <row r="76" spans="10:15" ht="12.75">
      <c r="J76">
        <v>0.68</v>
      </c>
      <c r="K76">
        <f t="shared" si="3"/>
        <v>0.31999999999999995</v>
      </c>
      <c r="L76">
        <f>$E$5+($F$5*(K76-J76))</f>
        <v>8.61</v>
      </c>
      <c r="M76" s="17">
        <f t="shared" si="4"/>
        <v>32.26228991999999</v>
      </c>
      <c r="N76" s="17">
        <f>(2*J76*K76*$F$5)^2</f>
        <v>5.220311039999999</v>
      </c>
      <c r="O76" s="17">
        <f t="shared" si="5"/>
        <v>37.48260095999999</v>
      </c>
    </row>
    <row r="77" spans="10:15" ht="12.75">
      <c r="J77">
        <v>0.69</v>
      </c>
      <c r="K77">
        <f t="shared" si="3"/>
        <v>0.31000000000000005</v>
      </c>
      <c r="L77">
        <f>$E$5+($F$5*(K77-J77))</f>
        <v>8.505</v>
      </c>
      <c r="M77" s="17">
        <f t="shared" si="4"/>
        <v>30.944923695000007</v>
      </c>
      <c r="N77" s="17">
        <f>(2*J77*K77*$F$5)^2</f>
        <v>5.044291402500001</v>
      </c>
      <c r="O77" s="17">
        <f t="shared" si="5"/>
        <v>35.98921509750001</v>
      </c>
    </row>
    <row r="78" spans="10:15" ht="12.75">
      <c r="J78">
        <v>0.7</v>
      </c>
      <c r="K78">
        <f t="shared" si="3"/>
        <v>0.30000000000000004</v>
      </c>
      <c r="L78">
        <f>$E$5+($F$5*(K78-J78))</f>
        <v>8.4</v>
      </c>
      <c r="M78" s="17">
        <f t="shared" si="4"/>
        <v>29.635200000000005</v>
      </c>
      <c r="N78" s="17">
        <f>(2*J78*K78*$F$5)^2</f>
        <v>4.862025</v>
      </c>
      <c r="O78" s="17">
        <f t="shared" si="5"/>
        <v>34.49722500000001</v>
      </c>
    </row>
    <row r="79" spans="10:15" ht="12.75">
      <c r="J79">
        <v>0.71</v>
      </c>
      <c r="K79">
        <f t="shared" si="3"/>
        <v>0.29000000000000004</v>
      </c>
      <c r="L79">
        <f>$E$5+($F$5*(K79-J79))</f>
        <v>8.295</v>
      </c>
      <c r="M79" s="17">
        <f t="shared" si="4"/>
        <v>28.334732895000002</v>
      </c>
      <c r="N79" s="17">
        <f>(2*J79*K79*$F$5)^2</f>
        <v>4.674027802500002</v>
      </c>
      <c r="O79" s="17">
        <f t="shared" si="5"/>
        <v>33.0087606975</v>
      </c>
    </row>
    <row r="80" spans="10:15" ht="12.75">
      <c r="J80">
        <v>0.72</v>
      </c>
      <c r="K80">
        <f t="shared" si="3"/>
        <v>0.28</v>
      </c>
      <c r="L80">
        <f>$E$5+($F$5*(K80-J80))</f>
        <v>8.190000000000001</v>
      </c>
      <c r="M80" s="17">
        <f t="shared" si="4"/>
        <v>27.04508352000001</v>
      </c>
      <c r="N80" s="17">
        <f>(2*J80*K80*$F$5)^2</f>
        <v>4.48084224</v>
      </c>
      <c r="O80" s="17">
        <f t="shared" si="5"/>
        <v>31.52592576000001</v>
      </c>
    </row>
    <row r="81" spans="10:15" ht="12.75">
      <c r="J81">
        <v>0.73</v>
      </c>
      <c r="K81">
        <f t="shared" si="3"/>
        <v>0.27</v>
      </c>
      <c r="L81">
        <f>$E$5+($F$5*(K81-J81))</f>
        <v>8.085</v>
      </c>
      <c r="M81" s="17">
        <f t="shared" si="4"/>
        <v>25.767760095000007</v>
      </c>
      <c r="N81" s="17">
        <f>(2*J81*K81*$F$5)^2</f>
        <v>4.2830372025</v>
      </c>
      <c r="O81" s="17">
        <f t="shared" si="5"/>
        <v>30.050797297500008</v>
      </c>
    </row>
    <row r="82" spans="10:15" ht="12.75">
      <c r="J82">
        <v>0.74</v>
      </c>
      <c r="K82">
        <f t="shared" si="3"/>
        <v>0.26</v>
      </c>
      <c r="L82">
        <f>$E$5+($F$5*(K82-J82))</f>
        <v>7.98</v>
      </c>
      <c r="M82" s="17">
        <f t="shared" si="4"/>
        <v>24.504217920000006</v>
      </c>
      <c r="N82" s="17">
        <f>(2*J82*K82*$F$5)^2</f>
        <v>4.08120804</v>
      </c>
      <c r="O82" s="17">
        <f t="shared" si="5"/>
        <v>28.585425960000006</v>
      </c>
    </row>
    <row r="83" spans="10:15" ht="12.75">
      <c r="J83">
        <v>0.75</v>
      </c>
      <c r="K83">
        <f t="shared" si="3"/>
        <v>0.25</v>
      </c>
      <c r="L83">
        <f>$E$5+($F$5*(K83-J83))</f>
        <v>7.875</v>
      </c>
      <c r="M83" s="17">
        <f t="shared" si="4"/>
        <v>23.255859375</v>
      </c>
      <c r="N83" s="17">
        <f>(2*J83*K83*$F$5)^2</f>
        <v>3.8759765625</v>
      </c>
      <c r="O83" s="17">
        <f t="shared" si="5"/>
        <v>27.1318359375</v>
      </c>
    </row>
    <row r="84" spans="10:15" ht="12.75">
      <c r="J84">
        <v>0.76</v>
      </c>
      <c r="K84">
        <f t="shared" si="3"/>
        <v>0.24</v>
      </c>
      <c r="L84">
        <f>$E$5+($F$5*(K84-J84))</f>
        <v>7.77</v>
      </c>
      <c r="M84" s="17">
        <f t="shared" si="4"/>
        <v>22.024033919999997</v>
      </c>
      <c r="N84" s="17">
        <f>(2*J84*K84*$F$5)^2</f>
        <v>3.66799104</v>
      </c>
      <c r="O84" s="17">
        <f t="shared" si="5"/>
        <v>25.692024959999998</v>
      </c>
    </row>
    <row r="85" spans="10:15" ht="12.75">
      <c r="J85">
        <v>0.77</v>
      </c>
      <c r="K85">
        <f t="shared" si="3"/>
        <v>0.22999999999999998</v>
      </c>
      <c r="L85">
        <f>$E$5+($F$5*(K85-J85))</f>
        <v>7.665</v>
      </c>
      <c r="M85" s="17">
        <f t="shared" si="4"/>
        <v>20.810038095</v>
      </c>
      <c r="N85" s="17">
        <f>(2*J85*K85*$F$5)^2</f>
        <v>3.4579262024999995</v>
      </c>
      <c r="O85" s="17">
        <f t="shared" si="5"/>
        <v>24.2679642975</v>
      </c>
    </row>
    <row r="86" spans="10:15" ht="12.75">
      <c r="J86">
        <v>0.78</v>
      </c>
      <c r="K86">
        <f t="shared" si="3"/>
        <v>0.21999999999999997</v>
      </c>
      <c r="L86">
        <f>$E$5+($F$5*(K86-J86))</f>
        <v>7.56</v>
      </c>
      <c r="M86" s="17">
        <f t="shared" si="4"/>
        <v>19.615115519999996</v>
      </c>
      <c r="N86" s="17">
        <f>(2*J86*K86*$F$5)^2</f>
        <v>3.2464832399999985</v>
      </c>
      <c r="O86" s="17">
        <f t="shared" si="5"/>
        <v>22.861598759999996</v>
      </c>
    </row>
    <row r="87" spans="10:15" ht="12.75">
      <c r="J87">
        <v>0.79</v>
      </c>
      <c r="K87">
        <f t="shared" si="3"/>
        <v>0.20999999999999996</v>
      </c>
      <c r="L87">
        <f>$E$5+($F$5*(K87-J87))</f>
        <v>7.455</v>
      </c>
      <c r="M87" s="17">
        <f t="shared" si="4"/>
        <v>18.440456895</v>
      </c>
      <c r="N87" s="17">
        <f>(2*J87*K87*$F$5)^2</f>
        <v>3.0343898025</v>
      </c>
      <c r="O87" s="17">
        <f t="shared" si="5"/>
        <v>21.4748466975</v>
      </c>
    </row>
    <row r="88" spans="10:15" ht="12.75">
      <c r="J88">
        <v>0.8</v>
      </c>
      <c r="K88">
        <f t="shared" si="3"/>
        <v>0.19999999999999996</v>
      </c>
      <c r="L88">
        <f>$E$5+($F$5*(K88-J88))</f>
        <v>7.35</v>
      </c>
      <c r="M88" s="17">
        <f t="shared" si="4"/>
        <v>17.287199999999995</v>
      </c>
      <c r="N88" s="17">
        <f>(2*J88*K88*$F$5)^2</f>
        <v>2.822399999999999</v>
      </c>
      <c r="O88" s="17">
        <f t="shared" si="5"/>
        <v>20.109599999999993</v>
      </c>
    </row>
    <row r="89" spans="10:15" ht="12.75">
      <c r="J89">
        <v>0.81</v>
      </c>
      <c r="K89">
        <f t="shared" si="3"/>
        <v>0.18999999999999995</v>
      </c>
      <c r="L89">
        <f>$E$5+($F$5*(K89-J89))</f>
        <v>7.244999999999999</v>
      </c>
      <c r="M89" s="17">
        <f t="shared" si="4"/>
        <v>16.156429694999993</v>
      </c>
      <c r="N89" s="17">
        <f>(2*J89*K89*$F$5)^2</f>
        <v>2.6112944024999987</v>
      </c>
      <c r="O89" s="17">
        <f t="shared" si="5"/>
        <v>18.767724097499993</v>
      </c>
    </row>
    <row r="90" spans="10:15" ht="12.75">
      <c r="J90">
        <v>0.82</v>
      </c>
      <c r="K90">
        <f t="shared" si="3"/>
        <v>0.18000000000000005</v>
      </c>
      <c r="L90">
        <f>$E$5+($F$5*(K90-J90))</f>
        <v>7.140000000000001</v>
      </c>
      <c r="M90" s="17">
        <f t="shared" si="4"/>
        <v>15.049177920000005</v>
      </c>
      <c r="N90" s="17">
        <f>(2*J90*K90*$F$5)^2</f>
        <v>2.401880040000001</v>
      </c>
      <c r="O90" s="17">
        <f t="shared" si="5"/>
        <v>17.451057960000007</v>
      </c>
    </row>
    <row r="91" spans="10:15" ht="12.75">
      <c r="J91">
        <v>0.83</v>
      </c>
      <c r="K91">
        <f t="shared" si="3"/>
        <v>0.17000000000000004</v>
      </c>
      <c r="L91">
        <f>$E$5+($F$5*(K91-J91))</f>
        <v>7.035</v>
      </c>
      <c r="M91" s="17">
        <f t="shared" si="4"/>
        <v>13.966423695000003</v>
      </c>
      <c r="N91" s="17">
        <f>(2*J91*K91*$F$5)^2</f>
        <v>2.194990402500001</v>
      </c>
      <c r="O91" s="17">
        <f t="shared" si="5"/>
        <v>16.161414097500003</v>
      </c>
    </row>
    <row r="92" spans="10:15" ht="12.75">
      <c r="J92">
        <v>0.84</v>
      </c>
      <c r="K92">
        <f t="shared" si="3"/>
        <v>0.16000000000000003</v>
      </c>
      <c r="L92">
        <f>$E$5+($F$5*(K92-J92))</f>
        <v>6.93</v>
      </c>
      <c r="M92" s="17">
        <f t="shared" si="4"/>
        <v>12.909093120000001</v>
      </c>
      <c r="N92" s="17">
        <f>(2*J92*K92*$F$5)^2</f>
        <v>1.9914854400000006</v>
      </c>
      <c r="O92" s="17">
        <f t="shared" si="5"/>
        <v>14.900578560000001</v>
      </c>
    </row>
    <row r="93" spans="10:15" ht="12.75">
      <c r="J93">
        <v>0.85</v>
      </c>
      <c r="K93">
        <f t="shared" si="3"/>
        <v>0.15000000000000002</v>
      </c>
      <c r="L93">
        <f>$E$5+($F$5*(K93-J93))</f>
        <v>6.825</v>
      </c>
      <c r="M93" s="17">
        <f t="shared" si="4"/>
        <v>11.878059375000001</v>
      </c>
      <c r="N93" s="17">
        <f>(2*J93*K93*$F$5)^2</f>
        <v>1.7922515625000004</v>
      </c>
      <c r="O93" s="17">
        <f t="shared" si="5"/>
        <v>13.670310937500002</v>
      </c>
    </row>
    <row r="94" spans="10:15" ht="12.75">
      <c r="J94">
        <v>0.86</v>
      </c>
      <c r="K94">
        <f t="shared" si="3"/>
        <v>0.14</v>
      </c>
      <c r="L94">
        <f>$E$5+($F$5*(K94-J94))</f>
        <v>6.720000000000001</v>
      </c>
      <c r="M94" s="17">
        <f t="shared" si="4"/>
        <v>10.874142720000002</v>
      </c>
      <c r="N94" s="17">
        <f>(2*J94*K94*$F$5)^2</f>
        <v>1.5982016399999999</v>
      </c>
      <c r="O94" s="17">
        <f t="shared" si="5"/>
        <v>12.472344360000001</v>
      </c>
    </row>
    <row r="95" spans="10:15" ht="12.75">
      <c r="J95">
        <v>0.87</v>
      </c>
      <c r="K95">
        <f t="shared" si="3"/>
        <v>0.13</v>
      </c>
      <c r="L95">
        <f>$E$5+($F$5*(K95-J95))</f>
        <v>6.615</v>
      </c>
      <c r="M95" s="17">
        <f t="shared" si="4"/>
        <v>9.898110495000001</v>
      </c>
      <c r="N95" s="17">
        <f>(2*J95*K95*$F$5)^2</f>
        <v>1.4102750025000002</v>
      </c>
      <c r="O95" s="17">
        <f t="shared" si="5"/>
        <v>11.308385497500002</v>
      </c>
    </row>
    <row r="96" spans="10:15" ht="12.75">
      <c r="J96">
        <v>0.88</v>
      </c>
      <c r="K96">
        <f t="shared" si="3"/>
        <v>0.12</v>
      </c>
      <c r="L96">
        <f>$E$5+($F$5*(K96-J96))</f>
        <v>6.51</v>
      </c>
      <c r="M96" s="17">
        <f t="shared" si="4"/>
        <v>8.95067712</v>
      </c>
      <c r="N96" s="17">
        <f>(2*J96*K96*$F$5)^2</f>
        <v>1.22943744</v>
      </c>
      <c r="O96" s="17">
        <f t="shared" si="5"/>
        <v>10.18011456</v>
      </c>
    </row>
    <row r="97" spans="10:15" ht="12.75">
      <c r="J97">
        <v>0.89</v>
      </c>
      <c r="K97">
        <f t="shared" si="3"/>
        <v>0.10999999999999999</v>
      </c>
      <c r="L97">
        <f>$E$5+($F$5*(K97-J97))</f>
        <v>6.405</v>
      </c>
      <c r="M97" s="17">
        <f t="shared" si="4"/>
        <v>8.032504094999998</v>
      </c>
      <c r="N97" s="17">
        <f>(2*J97*K97*$F$5)^2</f>
        <v>1.0566812024999999</v>
      </c>
      <c r="O97" s="17">
        <f t="shared" si="5"/>
        <v>9.089185297499998</v>
      </c>
    </row>
    <row r="98" spans="10:15" ht="12.75">
      <c r="J98">
        <v>0.9</v>
      </c>
      <c r="K98">
        <f t="shared" si="3"/>
        <v>0.09999999999999998</v>
      </c>
      <c r="L98">
        <f>$E$5+($F$5*(K98-J98))</f>
        <v>6.3</v>
      </c>
      <c r="M98" s="17">
        <f t="shared" si="4"/>
        <v>7.144199999999998</v>
      </c>
      <c r="N98" s="17">
        <f>(2*J98*K98*$F$5)^2</f>
        <v>0.8930249999999997</v>
      </c>
      <c r="O98" s="17">
        <f t="shared" si="5"/>
        <v>8.037224999999998</v>
      </c>
    </row>
    <row r="99" spans="10:15" ht="12.75">
      <c r="J99">
        <v>0.91</v>
      </c>
      <c r="K99">
        <f t="shared" si="3"/>
        <v>0.08999999999999997</v>
      </c>
      <c r="L99">
        <f>$E$5+($F$5*(K99-J99))</f>
        <v>6.194999999999999</v>
      </c>
      <c r="M99" s="17">
        <f t="shared" si="4"/>
        <v>6.286320494999997</v>
      </c>
      <c r="N99" s="17">
        <f>(2*J99*K99*$F$5)^2</f>
        <v>0.7395140024999997</v>
      </c>
      <c r="O99" s="17">
        <f t="shared" si="5"/>
        <v>7.025834497499997</v>
      </c>
    </row>
    <row r="100" spans="10:15" ht="12.75">
      <c r="J100">
        <v>0.92</v>
      </c>
      <c r="K100">
        <f t="shared" si="3"/>
        <v>0.07999999999999996</v>
      </c>
      <c r="L100">
        <f>$E$5+($F$5*(K100-J100))</f>
        <v>6.09</v>
      </c>
      <c r="M100" s="17">
        <f t="shared" si="4"/>
        <v>5.459368319999998</v>
      </c>
      <c r="N100" s="17">
        <f>(2*J100*K100*$F$5)^2</f>
        <v>0.5972198399999995</v>
      </c>
      <c r="O100" s="17">
        <f t="shared" si="5"/>
        <v>6.056588159999997</v>
      </c>
    </row>
    <row r="101" spans="10:15" ht="12.75">
      <c r="J101">
        <v>0.93</v>
      </c>
      <c r="K101">
        <f t="shared" si="3"/>
        <v>0.06999999999999995</v>
      </c>
      <c r="L101">
        <f>$E$5+($F$5*(K101-J101))</f>
        <v>5.984999999999999</v>
      </c>
      <c r="M101" s="17">
        <f t="shared" si="4"/>
        <v>4.663793294999997</v>
      </c>
      <c r="N101" s="17">
        <f>(2*J101*K101*$F$5)^2</f>
        <v>0.46724060249999955</v>
      </c>
      <c r="O101" s="17">
        <f t="shared" si="5"/>
        <v>5.1310338974999965</v>
      </c>
    </row>
    <row r="102" spans="10:15" ht="12.75">
      <c r="J102">
        <v>0.94</v>
      </c>
      <c r="K102">
        <f t="shared" si="3"/>
        <v>0.06000000000000005</v>
      </c>
      <c r="L102">
        <f>$E$5+($F$5*(K102-J102))</f>
        <v>5.880000000000001</v>
      </c>
      <c r="M102" s="17">
        <f t="shared" si="4"/>
        <v>3.8999923200000044</v>
      </c>
      <c r="N102" s="17">
        <f>(2*J102*K102*$F$5)^2</f>
        <v>0.3507008400000006</v>
      </c>
      <c r="O102" s="17">
        <f t="shared" si="5"/>
        <v>4.250693160000005</v>
      </c>
    </row>
    <row r="103" spans="10:15" ht="12.75">
      <c r="J103">
        <v>0.95</v>
      </c>
      <c r="K103">
        <f t="shared" si="3"/>
        <v>0.050000000000000044</v>
      </c>
      <c r="L103">
        <f>$E$5+($F$5*(K103-J103))</f>
        <v>5.775</v>
      </c>
      <c r="M103" s="17">
        <f t="shared" si="4"/>
        <v>3.168309375000003</v>
      </c>
      <c r="N103" s="17">
        <f>(2*J103*K103*$F$5)^2</f>
        <v>0.24875156250000047</v>
      </c>
      <c r="O103" s="17">
        <f t="shared" si="5"/>
        <v>3.417060937500003</v>
      </c>
    </row>
    <row r="104" spans="10:15" ht="12.75">
      <c r="J104">
        <v>0.96</v>
      </c>
      <c r="K104">
        <f t="shared" si="3"/>
        <v>0.040000000000000036</v>
      </c>
      <c r="L104">
        <f>$E$5+($F$5*(K104-J104))</f>
        <v>5.67</v>
      </c>
      <c r="M104" s="17">
        <f t="shared" si="4"/>
        <v>2.469035520000002</v>
      </c>
      <c r="N104" s="17">
        <f>(2*J104*K104*$F$5)^2</f>
        <v>0.16257024000000028</v>
      </c>
      <c r="O104" s="17">
        <f t="shared" si="5"/>
        <v>2.6316057600000025</v>
      </c>
    </row>
    <row r="105" spans="10:15" ht="12.75">
      <c r="J105">
        <v>0.97</v>
      </c>
      <c r="K105">
        <f t="shared" si="3"/>
        <v>0.030000000000000027</v>
      </c>
      <c r="L105">
        <f>$E$5+($F$5*(K105-J105))</f>
        <v>5.565</v>
      </c>
      <c r="M105" s="17">
        <f t="shared" si="4"/>
        <v>1.802408895000002</v>
      </c>
      <c r="N105" s="17">
        <f>(2*J105*K105*$F$5)^2</f>
        <v>0.09336080250000016</v>
      </c>
      <c r="O105" s="17">
        <f t="shared" si="5"/>
        <v>1.895769697500002</v>
      </c>
    </row>
    <row r="106" spans="10:15" ht="12.75">
      <c r="J106">
        <v>0.98</v>
      </c>
      <c r="K106">
        <f t="shared" si="3"/>
        <v>0.020000000000000018</v>
      </c>
      <c r="L106">
        <f>$E$5+($F$5*(K106-J106))</f>
        <v>5.46</v>
      </c>
      <c r="M106" s="17">
        <f t="shared" si="4"/>
        <v>1.168614720000001</v>
      </c>
      <c r="N106" s="17">
        <f>(2*J106*K106*$F$5)^2</f>
        <v>0.042353640000000074</v>
      </c>
      <c r="O106" s="17">
        <f t="shared" si="5"/>
        <v>1.210968360000001</v>
      </c>
    </row>
    <row r="107" spans="10:15" ht="12.75">
      <c r="J107">
        <v>0.99</v>
      </c>
      <c r="K107">
        <f t="shared" si="3"/>
        <v>0.010000000000000009</v>
      </c>
      <c r="L107">
        <f>$E$5+($F$5*(K107-J107))</f>
        <v>5.355</v>
      </c>
      <c r="M107" s="17">
        <f t="shared" si="4"/>
        <v>0.5677852950000006</v>
      </c>
      <c r="N107" s="17">
        <f>(2*J107*K107*$F$5)^2</f>
        <v>0.01080560250000002</v>
      </c>
      <c r="O107" s="17">
        <f t="shared" si="5"/>
        <v>0.5785908975000007</v>
      </c>
    </row>
    <row r="108" spans="10:15" ht="12.75">
      <c r="J108">
        <v>1</v>
      </c>
      <c r="K108">
        <f t="shared" si="3"/>
        <v>0</v>
      </c>
      <c r="L108">
        <f>$E$5+($F$5*(K108-J108))</f>
        <v>5.25</v>
      </c>
      <c r="M108" s="17">
        <f t="shared" si="4"/>
        <v>0</v>
      </c>
      <c r="N108" s="17">
        <f>(2*J108*K108*$F$5)^2</f>
        <v>0</v>
      </c>
      <c r="O108" s="17">
        <f t="shared" si="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Hamilton</dc:creator>
  <cp:keywords/>
  <dc:description/>
  <cp:lastModifiedBy>Matthew Hamilton</cp:lastModifiedBy>
  <dcterms:created xsi:type="dcterms:W3CDTF">2007-07-19T00:11:54Z</dcterms:created>
  <cp:category/>
  <cp:version/>
  <cp:contentType/>
  <cp:contentStatus/>
</cp:coreProperties>
</file>